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REP\Economic and Social Analysis\Yearbook 2016\3. Content\2. Progress\2.1 Society\"/>
    </mc:Choice>
  </mc:AlternateContent>
  <bookViews>
    <workbookView xWindow="120" yWindow="315" windowWidth="10140" windowHeight="10875"/>
  </bookViews>
  <sheets>
    <sheet name="1. RA-National" sheetId="4" r:id="rId1"/>
    <sheet name="Metadata" sheetId="6" r:id="rId2"/>
    <sheet name="RA" sheetId="11" r:id="rId3"/>
  </sheets>
  <definedNames>
    <definedName name="_xlnm.Print_Area" localSheetId="0">'1. RA-National'!$B$3:$G$10</definedName>
  </definedNames>
  <calcPr calcId="162913" calcMode="manual"/>
</workbook>
</file>

<file path=xl/calcChain.xml><?xml version="1.0" encoding="utf-8"?>
<calcChain xmlns="http://schemas.openxmlformats.org/spreadsheetml/2006/main">
  <c r="C4" i="4" l="1"/>
  <c r="B12" i="4" l="1"/>
  <c r="C5" i="4" l="1"/>
  <c r="D5" i="4"/>
  <c r="E5" i="4"/>
  <c r="E4" i="4"/>
  <c r="E6" i="4"/>
  <c r="E7" i="4"/>
  <c r="E8" i="4"/>
  <c r="E9" i="4"/>
  <c r="B11" i="4" l="1"/>
  <c r="D4" i="4" l="1"/>
  <c r="D6" i="4" l="1"/>
  <c r="D7" i="4"/>
  <c r="D8" i="4"/>
  <c r="D9" i="4"/>
  <c r="C7" i="4"/>
  <c r="F7" i="4" s="1"/>
  <c r="C8" i="4"/>
  <c r="F8" i="4" s="1"/>
  <c r="C9" i="4"/>
  <c r="F9" i="4" s="1"/>
  <c r="C6" i="4"/>
  <c r="F6" i="4" s="1"/>
</calcChain>
</file>

<file path=xl/sharedStrings.xml><?xml version="1.0" encoding="utf-8"?>
<sst xmlns="http://schemas.openxmlformats.org/spreadsheetml/2006/main" count="66" uniqueCount="60">
  <si>
    <t>Indicator Name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</si>
  <si>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</si>
  <si>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</si>
  <si>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</si>
  <si>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</si>
  <si>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</si>
  <si>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</si>
  <si>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</si>
  <si>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</si>
  <si>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</si>
  <si>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</si>
  <si>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</si>
  <si>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</si>
  <si>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</si>
  <si>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</si>
  <si>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</si>
  <si>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</si>
  <si>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</si>
  <si>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</si>
  <si>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</si>
  <si>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</si>
  <si>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</si>
  <si>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</si>
  <si>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</si>
  <si>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</si>
  <si>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</si>
  <si>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</si>
  <si>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</si>
  <si>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</si>
  <si>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</si>
  <si>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</si>
  <si>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change
percentage points</t>
  </si>
  <si>
    <t>Footnotes</t>
  </si>
  <si>
    <t>Trend</t>
  </si>
  <si>
    <t>Australian Buerau of Statistics</t>
  </si>
  <si>
    <t>http://www.abs.gov.au/AUSSTATS/abs@.nsf/Lookup/4190.0Main+Features11994
http://www.abs.gov.au/AUSSTATS/abs@.nsf/mf/4714.0/</t>
  </si>
  <si>
    <t>6 yearly</t>
  </si>
  <si>
    <t>National Aboriginal and Torres Strait Islander Social Survey</t>
  </si>
  <si>
    <t>Indigenous persons</t>
  </si>
  <si>
    <t>Australian Standard Geographical Classification (ASGC)</t>
  </si>
  <si>
    <t>Progress</t>
  </si>
  <si>
    <t>Society</t>
  </si>
  <si>
    <t>Home</t>
  </si>
  <si>
    <t>Regional Areas</t>
  </si>
  <si>
    <t>Remote Areas</t>
  </si>
  <si>
    <t>Australia</t>
  </si>
  <si>
    <t>Aboriginal and Torres Strait Islander peoples who recognise an area as homelands or traditional country</t>
  </si>
  <si>
    <t>per cent</t>
  </si>
  <si>
    <t>Inner and Outer Regional</t>
  </si>
  <si>
    <t>Remote and Very Remote</t>
  </si>
  <si>
    <t>Remoteness Class</t>
  </si>
  <si>
    <t>Aboriginal and Torres Strait Islander people who recognise an area as homelands or traditional country</t>
  </si>
  <si>
    <t>1.3.4</t>
  </si>
  <si>
    <t>http://www.abs.gov.au/AUSSTATS/abs@.nsf/allprimarymainfeatures/AD174BBF36BA93A2CA256EBB007981BA?opendocument</t>
  </si>
  <si>
    <t>2002, 2008, 2014</t>
  </si>
  <si>
    <t>ABS, National Aboriginal and Torres Strait Islander Social Survey, 2002 and 2008, 2014-15 (cat. no. 4714.0)</t>
  </si>
  <si>
    <t>2014-15</t>
  </si>
  <si>
    <t xml:space="preserve"> Aboriginal and Torres Strait Islander persons aged 15 years and over.</t>
  </si>
  <si>
    <t>Table - P.1.3.4.a Aboriginal and Torres Strait Islander people who recognise an area as homelands or traditional country by remoteness class</t>
  </si>
  <si>
    <t>2002-
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</si>
</sst>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sz val="10"/>
      <color theme="1"/>
      <name val="Franklin Gothic Book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i/>
      <sz val="8"/>
      <name val="Franklin Gothic Medium"/>
      <family val="2"/>
    </font>
    <font>
      <sz val="7"/>
      <name val="Franklin Gothic Book"/>
      <family val="2"/>
    </font>
    <font>
      <sz val="7"/>
      <color theme="1"/>
      <name val="Franklin Gothic Book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Franklin Gothic Book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43" fontId="1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ont="1" applyBorder="1"/>
    <xf numFmtId="0" fontId="0" fillId="0" borderId="0" xfId="0" applyFont="1" applyFill="1" applyBorder="1" applyAlignment="1">
      <alignment vertical="top"/>
    </xf>
    <xf numFmtId="0" fontId="0" fillId="0" borderId="0" xfId="0" applyFont="1" applyBorder="1" applyAlignment="1">
      <alignment horizontal="left" indent="1"/>
    </xf>
    <xf numFmtId="0" fontId="0" fillId="0" borderId="0" xfId="0" applyFont="1" applyFill="1" applyBorder="1" applyAlignment="1">
      <alignment horizontal="left" vertical="top" indent="1"/>
    </xf>
    <xf numFmtId="0" fontId="4" fillId="2" borderId="3" xfId="0" applyFont="1" applyFill="1" applyBorder="1" applyAlignment="1">
      <alignment vertical="top"/>
    </xf>
    <xf numFmtId="0" fontId="0" fillId="2" borderId="3" xfId="0" applyFill="1" applyBorder="1"/>
    <xf numFmtId="0" fontId="4" fillId="2" borderId="3" xfId="0" applyFont="1" applyFill="1" applyBorder="1" applyAlignment="1">
      <alignment horizontal="left" vertical="top"/>
    </xf>
    <xf numFmtId="0" fontId="4" fillId="0" borderId="3" xfId="0" applyFont="1" applyBorder="1"/>
    <xf numFmtId="0" fontId="0" fillId="0" borderId="0" xfId="0" applyFont="1"/>
    <xf numFmtId="0" fontId="5" fillId="0" borderId="0" xfId="7" applyAlignment="1" applyProtection="1">
      <alignment wrapText="1"/>
    </xf>
    <xf numFmtId="9" fontId="1" fillId="0" borderId="0" xfId="8" applyFont="1"/>
    <xf numFmtId="164" fontId="11" fillId="0" borderId="2" xfId="1" applyNumberFormat="1" applyFont="1" applyBorder="1" applyAlignment="1">
      <alignment horizontal="right" vertical="top"/>
    </xf>
    <xf numFmtId="0" fontId="11" fillId="0" borderId="1" xfId="1" applyFont="1" applyBorder="1" applyAlignment="1">
      <alignment horizontal="right" vertical="top" wrapText="1"/>
    </xf>
    <xf numFmtId="0" fontId="10" fillId="0" borderId="0" xfId="1" applyFont="1" applyBorder="1" applyAlignment="1">
      <alignment vertical="top"/>
    </xf>
    <xf numFmtId="166" fontId="10" fillId="0" borderId="0" xfId="6" applyNumberFormat="1" applyFont="1" applyBorder="1" applyAlignment="1">
      <alignment vertical="top"/>
    </xf>
    <xf numFmtId="0" fontId="10" fillId="0" borderId="0" xfId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8" fillId="0" borderId="0" xfId="0" applyFont="1" applyBorder="1" applyAlignment="1">
      <alignment vertical="top"/>
    </xf>
    <xf numFmtId="0" fontId="14" fillId="0" borderId="0" xfId="0" applyFont="1" applyBorder="1"/>
    <xf numFmtId="0" fontId="6" fillId="0" borderId="0" xfId="0" applyFont="1"/>
    <xf numFmtId="165" fontId="10" fillId="0" borderId="0" xfId="8" applyNumberFormat="1" applyFont="1" applyAlignment="1">
      <alignment horizontal="right" vertical="top"/>
    </xf>
    <xf numFmtId="0" fontId="15" fillId="0" borderId="0" xfId="0" applyFont="1"/>
    <xf numFmtId="0" fontId="2" fillId="0" borderId="0" xfId="11" applyFill="1" applyAlignment="1">
      <alignment horizontal="right" vertical="center" wrapText="1" indent="1"/>
    </xf>
    <xf numFmtId="0" fontId="2" fillId="0" borderId="0" xfId="10" applyAlignment="1">
      <alignment horizontal="left" vertical="center" wrapText="1" indent="1"/>
    </xf>
    <xf numFmtId="165" fontId="2" fillId="0" borderId="0" xfId="9" applyNumberFormat="1">
      <alignment horizontal="right"/>
    </xf>
    <xf numFmtId="0" fontId="2" fillId="0" borderId="0" xfId="10" applyFill="1" applyAlignment="1">
      <alignment horizontal="left" vertical="center" wrapText="1" indent="1"/>
    </xf>
    <xf numFmtId="165" fontId="6" fillId="0" borderId="0" xfId="0" applyNumberFormat="1" applyFont="1"/>
    <xf numFmtId="0" fontId="16" fillId="0" borderId="3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2" borderId="3" xfId="0" applyFont="1" applyFill="1" applyBorder="1" applyAlignment="1">
      <alignment wrapText="1"/>
    </xf>
    <xf numFmtId="14" fontId="0" fillId="0" borderId="0" xfId="0" applyNumberFormat="1"/>
    <xf numFmtId="14" fontId="7" fillId="0" borderId="0" xfId="0" applyNumberFormat="1" applyFont="1" applyAlignment="1">
      <alignment wrapText="1"/>
    </xf>
    <xf numFmtId="0" fontId="17" fillId="0" borderId="0" xfId="2" applyNumberFormat="1" applyFont="1" applyAlignment="1">
      <alignment horizontal="right" wrapText="1"/>
    </xf>
    <xf numFmtId="165" fontId="2" fillId="0" borderId="0" xfId="12" applyNumberFormat="1" applyFont="1"/>
    <xf numFmtId="165" fontId="2" fillId="0" borderId="0" xfId="12" applyNumberFormat="1" applyFont="1" applyAlignment="1">
      <alignment horizontal="right"/>
    </xf>
    <xf numFmtId="165" fontId="2" fillId="0" borderId="0" xfId="2" applyNumberFormat="1" applyFont="1" applyAlignment="1">
      <alignment horizontal="right"/>
    </xf>
    <xf numFmtId="0" fontId="17" fillId="0" borderId="0" xfId="2" applyFont="1" applyAlignment="1">
      <alignment horizontal="right" wrapText="1"/>
    </xf>
    <xf numFmtId="165" fontId="2" fillId="0" borderId="0" xfId="2" applyNumberFormat="1" applyFont="1"/>
    <xf numFmtId="0" fontId="2" fillId="0" borderId="0" xfId="2" applyNumberFormat="1" applyFont="1" applyAlignment="1">
      <alignment horizontal="left"/>
    </xf>
    <xf numFmtId="0" fontId="6" fillId="0" borderId="0" xfId="2" applyFont="1" applyAlignment="1">
      <alignment horizontal="left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10" fillId="0" borderId="3" xfId="1" applyFont="1" applyBorder="1" applyAlignment="1">
      <alignment horizontal="left" vertical="top"/>
    </xf>
    <xf numFmtId="166" fontId="10" fillId="0" borderId="3" xfId="6" applyNumberFormat="1" applyFont="1" applyBorder="1" applyAlignment="1">
      <alignment vertical="top"/>
    </xf>
    <xf numFmtId="165" fontId="10" fillId="0" borderId="3" xfId="8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center"/>
    </xf>
    <xf numFmtId="165" fontId="10" fillId="0" borderId="0" xfId="8" applyNumberFormat="1" applyFont="1" applyBorder="1" applyAlignment="1">
      <alignment horizontal="right" vertical="top"/>
    </xf>
    <xf numFmtId="164" fontId="11" fillId="0" borderId="2" xfId="1" applyNumberFormat="1" applyFont="1" applyBorder="1" applyAlignment="1">
      <alignment horizontal="right" vertical="top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left" vertical="center"/>
    </xf>
    <xf numFmtId="164" fontId="11" fillId="0" borderId="1" xfId="1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</cellXfs>
  <cellStyles count="13">
    <cellStyle name="Comma" xfId="6" builtinId="3"/>
    <cellStyle name="Comma 2" xfId="12"/>
    <cellStyle name="Hyperlink" xfId="7" builtinId="8"/>
    <cellStyle name="Normal" xfId="0" builtinId="0"/>
    <cellStyle name="Normal 2" xfId="2"/>
    <cellStyle name="Normal 3" xfId="3"/>
    <cellStyle name="Normal 3 2" xfId="4"/>
    <cellStyle name="Normal 4" xfId="1"/>
    <cellStyle name="Normal 4 2" xfId="5"/>
    <cellStyle name="Percent" xfId="8" builtinId="5"/>
    <cellStyle name="Style4" xfId="10"/>
    <cellStyle name="Style5" xfId="9"/>
    <cellStyle name="Style6" xfId="11"/>
  </cellStyles>
  <dxfs count="0"/>
  <tableStyles count="0" defaultTableStyle="TableStyleMedium2" defaultPivotStyle="PivotStyleLight16"/>
  <colors>
    <mruColors>
      <color rgb="FF34479E"/>
      <color rgb="FFF2B2BA"/>
      <color rgb="FF9DC0DC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bs.gov.au/AUSSTATS/abs@.nsf/allprimarymainfeatures/AD174BBF36BA93A2CA256EBB007981BA?opendocument" TargetMode="External"/><Relationship Id="rId1" Type="http://schemas.openxmlformats.org/officeDocument/2006/relationships/hyperlink" Target="http://www.abs.gov.au/AUSSTATS/abs@.nsf/Lookup/4190.0Main+Features119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1"/>
  <sheetViews>
    <sheetView tabSelected="1" view="pageBreakPreview" zoomScaleNormal="100" zoomScaleSheetLayoutView="100" workbookViewId="0">
      <pane xSplit="2" ySplit="5" topLeftCell="C6" activePane="bottomRight" state="frozen"/>
      <selection pane="topRight"/>
      <selection pane="bottomLeft"/>
      <selection pane="bottomRight" activeCell="B2" sqref="B1:B2"/>
    </sheetView>
  </sheetViews>
  <sheetFormatPr defaultColWidth="11.7109375" defaultRowHeight="14.1" customHeight="1" x14ac:dyDescent="0.25"/>
  <cols>
    <col min="1" max="1" width="0" style="18" hidden="1" customWidth="1"/>
    <col min="2" max="2" width="30.7109375" style="18" customWidth="1"/>
    <col min="3" max="7" width="9.7109375" style="18" customWidth="1"/>
    <col min="8" max="16384" width="11.7109375" style="18"/>
  </cols>
  <sheetData>
    <row r="1" spans="1:7" ht="24.75" hidden="1" customHeight="1" x14ac:dyDescent="0.25">
      <c r="C1" s="18">
        <v>3</v>
      </c>
      <c r="D1" s="18">
        <v>4</v>
      </c>
      <c r="E1" s="18">
        <v>5</v>
      </c>
    </row>
    <row r="2" spans="1:7" ht="14.1" customHeight="1" x14ac:dyDescent="0.25">
      <c r="A2" s="19"/>
      <c r="B2" s="17"/>
    </row>
    <row r="3" spans="1:7" s="45" customFormat="1" ht="33" customHeight="1" x14ac:dyDescent="0.25">
      <c r="A3" s="44"/>
      <c r="B3" s="59" t="s">
        <v>58</v>
      </c>
      <c r="C3" s="59"/>
      <c r="D3" s="59"/>
      <c r="E3" s="59"/>
      <c r="F3" s="59"/>
      <c r="G3" s="59"/>
    </row>
    <row r="4" spans="1:7" ht="25.5" x14ac:dyDescent="0.25">
      <c r="A4" s="19"/>
      <c r="B4" s="57" t="s">
        <v>50</v>
      </c>
      <c r="C4" s="12">
        <f>RA!C2</f>
        <v>2002</v>
      </c>
      <c r="D4" s="12">
        <f>RA!D2</f>
        <v>2008</v>
      </c>
      <c r="E4" s="12" t="str">
        <f>RA!E2</f>
        <v>2014-15</v>
      </c>
      <c r="F4" s="52" t="s">
        <v>59</v>
      </c>
      <c r="G4" s="55" t="s">
        <v>33</v>
      </c>
    </row>
    <row r="5" spans="1:7" ht="38.25" x14ac:dyDescent="0.25">
      <c r="A5" s="19"/>
      <c r="B5" s="58"/>
      <c r="C5" s="13" t="str">
        <f>RA!C3</f>
        <v>per cent</v>
      </c>
      <c r="D5" s="13" t="str">
        <f>RA!D3</f>
        <v>per cent</v>
      </c>
      <c r="E5" s="13" t="str">
        <f>RA!E3</f>
        <v>per cent</v>
      </c>
      <c r="F5" s="13" t="s">
        <v>31</v>
      </c>
      <c r="G5" s="56"/>
    </row>
    <row r="6" spans="1:7" s="20" customFormat="1" ht="14.1" customHeight="1" x14ac:dyDescent="0.25">
      <c r="A6" s="20">
        <v>1</v>
      </c>
      <c r="B6" s="14" t="s">
        <v>30</v>
      </c>
      <c r="C6" s="15">
        <f>VLOOKUP($A6,RA!$1:$1048576,'1. RA-National'!C$1,FALSE)</f>
        <v>62.5</v>
      </c>
      <c r="D6" s="15">
        <f>VLOOKUP($A6,RA!$1:$1048576,'1. RA-National'!D$1,FALSE)</f>
        <v>67.099999999999994</v>
      </c>
      <c r="E6" s="15">
        <f>VLOOKUP($A6,RA!$1:$1048576,'1. RA-National'!E$1,FALSE)</f>
        <v>67.400000000000006</v>
      </c>
      <c r="F6" s="23">
        <f>E6-C6</f>
        <v>4.9000000000000057</v>
      </c>
    </row>
    <row r="7" spans="1:7" s="20" customFormat="1" ht="14.1" customHeight="1" x14ac:dyDescent="0.25">
      <c r="A7" s="20">
        <v>2</v>
      </c>
      <c r="B7" s="14" t="s">
        <v>48</v>
      </c>
      <c r="C7" s="15">
        <f>VLOOKUP($A7,RA!$1:$1048576,'1. RA-National'!C$1,FALSE)</f>
        <v>64.099999999999994</v>
      </c>
      <c r="D7" s="15">
        <f>VLOOKUP($A7,RA!$1:$1048576,'1. RA-National'!D$1,FALSE)</f>
        <v>66.7</v>
      </c>
      <c r="E7" s="15">
        <f>VLOOKUP($A7,RA!$1:$1048576,'1. RA-National'!E$1,FALSE)</f>
        <v>72.5</v>
      </c>
      <c r="F7" s="23">
        <f t="shared" ref="F7:F9" si="0">E7-C7</f>
        <v>8.4000000000000057</v>
      </c>
    </row>
    <row r="8" spans="1:7" s="20" customFormat="1" ht="14.1" customHeight="1" x14ac:dyDescent="0.25">
      <c r="A8" s="20">
        <v>3</v>
      </c>
      <c r="B8" s="16" t="s">
        <v>49</v>
      </c>
      <c r="C8" s="15">
        <f>VLOOKUP($A8,RA!$1:$1048576,'1. RA-National'!C$1,FALSE)</f>
        <v>85.8</v>
      </c>
      <c r="D8" s="15">
        <f>VLOOKUP($A8,RA!$1:$1048576,'1. RA-National'!D$1,FALSE)</f>
        <v>86.1</v>
      </c>
      <c r="E8" s="15">
        <f>VLOOKUP($A8,RA!$1:$1048576,'1. RA-National'!E$1,FALSE)</f>
        <v>88.5</v>
      </c>
      <c r="F8" s="23">
        <f t="shared" si="0"/>
        <v>2.7000000000000028</v>
      </c>
    </row>
    <row r="9" spans="1:7" s="20" customFormat="1" ht="14.1" customHeight="1" x14ac:dyDescent="0.25">
      <c r="B9" s="46" t="s">
        <v>24</v>
      </c>
      <c r="C9" s="47">
        <f>VLOOKUP($A9,RA!$1:$1048576,'1. RA-National'!C$1,FALSE)</f>
        <v>69.599999999999994</v>
      </c>
      <c r="D9" s="47">
        <f>VLOOKUP($A9,RA!$1:$1048576,'1. RA-National'!D$1,FALSE)</f>
        <v>71.7</v>
      </c>
      <c r="E9" s="47">
        <f>VLOOKUP($A9,RA!$1:$1048576,'1. RA-National'!E$1,FALSE)</f>
        <v>74.099999999999994</v>
      </c>
      <c r="F9" s="48">
        <f t="shared" si="0"/>
        <v>4.5</v>
      </c>
      <c r="G9" s="49"/>
    </row>
    <row r="10" spans="1:7" s="20" customFormat="1" ht="14.1" customHeight="1" x14ac:dyDescent="0.25">
      <c r="B10" s="16"/>
      <c r="C10" s="15"/>
      <c r="D10" s="15"/>
      <c r="E10" s="15"/>
      <c r="F10" s="51"/>
    </row>
    <row r="11" spans="1:7" s="43" customFormat="1" ht="12.75" x14ac:dyDescent="0.25">
      <c r="B11" s="54" t="str">
        <f>"Source: "&amp;Metadata!B9</f>
        <v>Source: ABS, National Aboriginal and Torres Strait Islander Social Survey, 2002 and 2008, 2014-15 (cat. no. 4714.0)</v>
      </c>
      <c r="C11" s="54"/>
      <c r="D11" s="54"/>
      <c r="E11" s="54"/>
      <c r="F11" s="54"/>
      <c r="G11" s="54"/>
    </row>
    <row r="12" spans="1:7" s="50" customFormat="1" ht="12.75" x14ac:dyDescent="0.25">
      <c r="B12" s="53" t="str">
        <f>IF(Metadata!B31=0,"",Metadata!B31)</f>
        <v xml:space="preserve"> Aboriginal and Torres Strait Islander persons aged 15 years and over.</v>
      </c>
      <c r="C12" s="53"/>
      <c r="D12" s="53"/>
      <c r="E12" s="53"/>
      <c r="F12" s="53"/>
      <c r="G12" s="53"/>
    </row>
    <row r="13" spans="1:7" ht="12.75" x14ac:dyDescent="0.25">
      <c r="B13" s="17"/>
    </row>
    <row r="14" spans="1:7" ht="12.75" x14ac:dyDescent="0.25">
      <c r="B14" s="17"/>
    </row>
    <row r="15" spans="1:7" ht="12.75" x14ac:dyDescent="0.25">
      <c r="B15" s="17"/>
    </row>
    <row r="16" spans="1:7" ht="12.75" x14ac:dyDescent="0.25">
      <c r="B16" s="17"/>
    </row>
    <row r="17" spans="2:2" ht="12.75" x14ac:dyDescent="0.25">
      <c r="B17" s="17"/>
    </row>
    <row r="18" spans="2:2" ht="12.75" x14ac:dyDescent="0.25">
      <c r="B18" s="17"/>
    </row>
    <row r="19" spans="2:2" ht="12.75" x14ac:dyDescent="0.25">
      <c r="B19" s="17"/>
    </row>
    <row r="20" spans="2:2" ht="12.75" x14ac:dyDescent="0.25">
      <c r="B20" s="17"/>
    </row>
    <row r="21" spans="2:2" ht="12.75" x14ac:dyDescent="0.25">
      <c r="B21" s="17"/>
    </row>
  </sheetData>
  <mergeCells count="5">
    <mergeCell ref="B12:G12"/>
    <mergeCell ref="B11:G11"/>
    <mergeCell ref="G4:G5"/>
    <mergeCell ref="B4:B5"/>
    <mergeCell ref="B3:G3"/>
  </mergeCells>
  <conditionalFormatting sqref="F6:F10">
    <cfRule type="dataBar" priority="3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{D5E27E2C-9ABD-402A-8461-CEE9D8DAB9FF}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E27E2C-9ABD-402A-8461-CEE9D8DAB9FF}">
            <x14:dataBar minLength="0" maxLength="100" gradient="0" axisPosition="middle">
              <x14:cfvo type="autoMin"/>
              <x14:cfvo type="autoMax"/>
              <x14:negativeFillColor rgb="FFF2B2BA"/>
              <x14:axisColor rgb="FF000000"/>
            </x14:dataBar>
          </x14:cfRule>
          <xm:sqref>F6:F10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RA-National'!C6:E6</xm:f>
              <xm:sqref>G6</xm:sqref>
            </x14:sparkline>
            <x14:sparkline>
              <xm:f>'1. RA-National'!C7:E7</xm:f>
              <xm:sqref>G7</xm:sqref>
            </x14:sparkline>
            <x14:sparkline>
              <xm:f>'1. RA-National'!C8:E8</xm:f>
              <xm:sqref>G8</xm:sqref>
            </x14:sparkline>
            <x14:sparkline>
              <xm:f>'1. RA-National'!C9:E9</xm:f>
              <xm:sqref>G9</xm:sqref>
            </x14:sparkline>
            <x14:sparkline>
              <xm:f>'1. RA-National'!C10:E10</xm:f>
              <xm:sqref>G10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1"/>
  <sheetViews>
    <sheetView workbookViewId="0">
      <pane xSplit="1" ySplit="1" topLeftCell="B5" activePane="bottomRight" state="frozen"/>
      <selection activeCell="B2" sqref="B2"/>
      <selection pane="topRight" activeCell="B2" sqref="B2"/>
      <selection pane="bottomLeft" activeCell="B2" sqref="B2"/>
      <selection pane="bottomRight" activeCell="K30" sqref="K30"/>
    </sheetView>
  </sheetViews>
  <sheetFormatPr defaultRowHeight="15" x14ac:dyDescent="0.25"/>
  <cols>
    <col min="1" max="1" width="28" style="1" customWidth="1"/>
    <col min="2" max="2" width="31.5703125" style="31" customWidth="1"/>
  </cols>
  <sheetData>
    <row r="1" spans="1:2" s="8" customFormat="1" x14ac:dyDescent="0.25">
      <c r="A1" s="8" t="s">
        <v>28</v>
      </c>
      <c r="B1" s="30"/>
    </row>
    <row r="2" spans="1:2" ht="40.5" x14ac:dyDescent="0.25">
      <c r="A2" s="2" t="s">
        <v>0</v>
      </c>
      <c r="B2" s="31" t="s">
        <v>51</v>
      </c>
    </row>
    <row r="3" spans="1:2" s="6" customFormat="1" x14ac:dyDescent="0.25">
      <c r="A3" s="5" t="s">
        <v>6</v>
      </c>
      <c r="B3" s="32"/>
    </row>
    <row r="4" spans="1:2" x14ac:dyDescent="0.25">
      <c r="A4" s="3" t="s">
        <v>7</v>
      </c>
      <c r="B4" s="31" t="s">
        <v>34</v>
      </c>
    </row>
    <row r="5" spans="1:2" ht="64.5" x14ac:dyDescent="0.25">
      <c r="A5" s="3" t="s">
        <v>22</v>
      </c>
      <c r="B5" s="10" t="s">
        <v>35</v>
      </c>
    </row>
    <row r="6" spans="1:2" ht="51.75" x14ac:dyDescent="0.25">
      <c r="A6" s="4" t="s">
        <v>8</v>
      </c>
      <c r="B6" s="10" t="s">
        <v>53</v>
      </c>
    </row>
    <row r="7" spans="1:2" x14ac:dyDescent="0.25">
      <c r="A7" s="4" t="s">
        <v>9</v>
      </c>
      <c r="B7" s="31" t="s">
        <v>36</v>
      </c>
    </row>
    <row r="8" spans="1:2" ht="27" x14ac:dyDescent="0.25">
      <c r="A8" s="4" t="s">
        <v>10</v>
      </c>
      <c r="B8" s="31" t="s">
        <v>37</v>
      </c>
    </row>
    <row r="9" spans="1:2" ht="54" x14ac:dyDescent="0.25">
      <c r="A9" s="4" t="s">
        <v>26</v>
      </c>
      <c r="B9" s="31" t="s">
        <v>55</v>
      </c>
    </row>
    <row r="10" spans="1:2" s="6" customFormat="1" x14ac:dyDescent="0.25">
      <c r="A10" s="7" t="s">
        <v>11</v>
      </c>
      <c r="B10" s="32"/>
    </row>
    <row r="11" spans="1:2" x14ac:dyDescent="0.25">
      <c r="A11" s="4" t="s">
        <v>12</v>
      </c>
      <c r="B11" s="33">
        <v>42488</v>
      </c>
    </row>
    <row r="12" spans="1:2" x14ac:dyDescent="0.25">
      <c r="A12" s="4" t="s">
        <v>13</v>
      </c>
      <c r="B12" s="31" t="s">
        <v>54</v>
      </c>
    </row>
    <row r="13" spans="1:2" x14ac:dyDescent="0.25">
      <c r="A13" s="4" t="s">
        <v>14</v>
      </c>
      <c r="B13" s="31" t="s">
        <v>38</v>
      </c>
    </row>
    <row r="14" spans="1:2" s="6" customFormat="1" x14ac:dyDescent="0.25">
      <c r="A14" s="7" t="s">
        <v>15</v>
      </c>
      <c r="B14" s="32"/>
    </row>
    <row r="15" spans="1:2" ht="27" x14ac:dyDescent="0.25">
      <c r="A15" s="4" t="s">
        <v>16</v>
      </c>
      <c r="B15" s="31" t="s">
        <v>39</v>
      </c>
    </row>
    <row r="16" spans="1:2" x14ac:dyDescent="0.25">
      <c r="A16" s="4" t="s">
        <v>17</v>
      </c>
    </row>
    <row r="17" spans="1:2" s="6" customFormat="1" x14ac:dyDescent="0.25">
      <c r="A17" s="7" t="s">
        <v>18</v>
      </c>
      <c r="B17" s="32"/>
    </row>
    <row r="18" spans="1:2" x14ac:dyDescent="0.25">
      <c r="A18" s="4" t="s">
        <v>19</v>
      </c>
    </row>
    <row r="19" spans="1:2" x14ac:dyDescent="0.25">
      <c r="A19" s="4" t="s">
        <v>27</v>
      </c>
    </row>
    <row r="20" spans="1:2" s="6" customFormat="1" x14ac:dyDescent="0.25">
      <c r="A20" s="7" t="s">
        <v>20</v>
      </c>
      <c r="B20" s="32"/>
    </row>
    <row r="21" spans="1:2" x14ac:dyDescent="0.25">
      <c r="A21" s="4" t="s">
        <v>21</v>
      </c>
    </row>
    <row r="22" spans="1:2" x14ac:dyDescent="0.25">
      <c r="A22" s="4" t="s">
        <v>3</v>
      </c>
      <c r="B22" s="34">
        <v>42530</v>
      </c>
    </row>
    <row r="23" spans="1:2" x14ac:dyDescent="0.25">
      <c r="A23" s="4" t="s">
        <v>4</v>
      </c>
    </row>
    <row r="24" spans="1:2" s="6" customFormat="1" x14ac:dyDescent="0.25">
      <c r="A24" s="7" t="s">
        <v>23</v>
      </c>
      <c r="B24" s="32"/>
    </row>
    <row r="25" spans="1:2" x14ac:dyDescent="0.25">
      <c r="A25" s="4" t="s">
        <v>25</v>
      </c>
      <c r="B25" s="31" t="s">
        <v>40</v>
      </c>
    </row>
    <row r="26" spans="1:2" x14ac:dyDescent="0.25">
      <c r="A26" s="4" t="s">
        <v>2</v>
      </c>
      <c r="B26" s="31" t="s">
        <v>41</v>
      </c>
    </row>
    <row r="27" spans="1:2" x14ac:dyDescent="0.25">
      <c r="A27" s="4" t="s">
        <v>5</v>
      </c>
      <c r="B27" s="31" t="s">
        <v>42</v>
      </c>
    </row>
    <row r="29" spans="1:2" x14ac:dyDescent="0.25">
      <c r="A29" s="4" t="s">
        <v>1</v>
      </c>
      <c r="B29" s="31" t="s">
        <v>52</v>
      </c>
    </row>
    <row r="30" spans="1:2" ht="40.5" x14ac:dyDescent="0.25">
      <c r="A30" s="4" t="s">
        <v>29</v>
      </c>
      <c r="B30" s="31" t="s">
        <v>51</v>
      </c>
    </row>
    <row r="31" spans="1:2" ht="27" x14ac:dyDescent="0.25">
      <c r="A31" s="4" t="s">
        <v>32</v>
      </c>
      <c r="B31" s="31" t="s">
        <v>57</v>
      </c>
    </row>
  </sheetData>
  <hyperlinks>
    <hyperlink ref="B5" r:id="rId1" display="http://www.abs.gov.au/AUSSTATS/abs@.nsf/Lookup/4190.0Main+Features11994"/>
    <hyperlink ref="B6" r:id="rId2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9"/>
  <sheetViews>
    <sheetView workbookViewId="0">
      <pane xSplit="2" ySplit="3" topLeftCell="C4" activePane="bottomRight" state="frozen"/>
      <selection pane="topRight"/>
      <selection pane="bottomLeft"/>
      <selection pane="bottomRight" activeCell="G41" sqref="G41"/>
    </sheetView>
  </sheetViews>
  <sheetFormatPr defaultRowHeight="15" x14ac:dyDescent="0.25"/>
  <cols>
    <col min="2" max="2" width="26.7109375" customWidth="1"/>
    <col min="6" max="6" width="9.140625" style="9"/>
    <col min="7" max="7" width="8.85546875" style="9" bestFit="1" customWidth="1"/>
    <col min="8" max="16384" width="9.140625" style="9"/>
  </cols>
  <sheetData>
    <row r="1" spans="1:7" x14ac:dyDescent="0.25">
      <c r="B1" s="24"/>
      <c r="C1" t="s">
        <v>46</v>
      </c>
      <c r="D1" t="s">
        <v>46</v>
      </c>
      <c r="E1" t="s">
        <v>46</v>
      </c>
    </row>
    <row r="2" spans="1:7" x14ac:dyDescent="0.25">
      <c r="B2" s="24"/>
      <c r="C2" s="41">
        <v>2002</v>
      </c>
      <c r="D2" s="42">
        <v>2008</v>
      </c>
      <c r="E2" s="42" t="s">
        <v>56</v>
      </c>
    </row>
    <row r="3" spans="1:7" x14ac:dyDescent="0.25">
      <c r="B3" s="21"/>
      <c r="C3" t="s">
        <v>47</v>
      </c>
      <c r="D3" t="s">
        <v>47</v>
      </c>
      <c r="E3" t="s">
        <v>47</v>
      </c>
    </row>
    <row r="4" spans="1:7" x14ac:dyDescent="0.25">
      <c r="A4">
        <v>1</v>
      </c>
      <c r="B4" s="35" t="s">
        <v>30</v>
      </c>
      <c r="C4" s="36">
        <v>62.5</v>
      </c>
      <c r="D4" s="37">
        <v>67.099999999999994</v>
      </c>
      <c r="E4" s="37">
        <v>67.400000000000006</v>
      </c>
      <c r="G4" s="11"/>
    </row>
    <row r="5" spans="1:7" x14ac:dyDescent="0.25">
      <c r="A5">
        <v>2</v>
      </c>
      <c r="B5" s="35" t="s">
        <v>43</v>
      </c>
      <c r="C5" s="38">
        <v>64.099999999999994</v>
      </c>
      <c r="D5" s="38">
        <v>66.7</v>
      </c>
      <c r="E5" s="38">
        <v>72.5</v>
      </c>
      <c r="G5" s="11"/>
    </row>
    <row r="6" spans="1:7" x14ac:dyDescent="0.25">
      <c r="A6">
        <v>3</v>
      </c>
      <c r="B6" s="35" t="s">
        <v>44</v>
      </c>
      <c r="C6" s="38">
        <v>85.8</v>
      </c>
      <c r="D6" s="38">
        <v>86.1</v>
      </c>
      <c r="E6" s="38">
        <v>88.5</v>
      </c>
      <c r="G6" s="11"/>
    </row>
    <row r="7" spans="1:7" x14ac:dyDescent="0.25">
      <c r="A7">
        <v>0</v>
      </c>
      <c r="B7" s="39" t="s">
        <v>45</v>
      </c>
      <c r="C7" s="40">
        <v>69.599999999999994</v>
      </c>
      <c r="D7" s="40">
        <v>71.7</v>
      </c>
      <c r="E7" s="40">
        <v>74.099999999999994</v>
      </c>
      <c r="G7" s="11"/>
    </row>
    <row r="8" spans="1:7" x14ac:dyDescent="0.25">
      <c r="A8" s="25"/>
      <c r="B8" s="26"/>
      <c r="C8" s="27"/>
      <c r="D8" s="27"/>
      <c r="E8" s="27"/>
      <c r="G8" s="11"/>
    </row>
    <row r="9" spans="1:7" x14ac:dyDescent="0.25">
      <c r="A9" s="25"/>
      <c r="B9" s="28"/>
      <c r="C9" s="29"/>
      <c r="D9" s="22"/>
      <c r="E9" s="22"/>
      <c r="G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RA-National</vt:lpstr>
      <vt:lpstr>Metadata</vt:lpstr>
      <vt:lpstr>RA</vt:lpstr>
      <vt:lpstr>'1. RA-National'!Print_Area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Regional Economic Policy</cp:lastModifiedBy>
  <cp:lastPrinted>2016-10-04T01:52:32Z</cp:lastPrinted>
  <dcterms:created xsi:type="dcterms:W3CDTF">2014-03-28T03:51:09Z</dcterms:created>
  <dcterms:modified xsi:type="dcterms:W3CDTF">2016-10-26T03:23:51Z</dcterms:modified>
  <cp:contentStatus/>
</cp:coreProperties>
</file>