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pt.gov.au\DFS\Home\mbernasconi\My Documents\Data and Statistics\Leading Indicators\Leading Indicators - February 2015\"/>
    </mc:Choice>
  </mc:AlternateContent>
  <bookViews>
    <workbookView xWindow="0" yWindow="0" windowWidth="28800" windowHeight="13020" activeTab="1"/>
  </bookViews>
  <sheets>
    <sheet name="457 Visas and Total Employment" sheetId="1" r:id="rId1"/>
    <sheet name="Telco. Industry Investment" sheetId="3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3" l="1"/>
  <c r="C59" i="3"/>
  <c r="D59" i="3"/>
  <c r="E59" i="3"/>
  <c r="C34" i="3" l="1"/>
  <c r="B34" i="3"/>
  <c r="C38" i="3" l="1"/>
  <c r="D38" i="3"/>
  <c r="E38" i="3"/>
  <c r="C39" i="3"/>
  <c r="D39" i="3"/>
  <c r="E39" i="3"/>
  <c r="C40" i="3"/>
  <c r="D40" i="3"/>
  <c r="E40" i="3"/>
  <c r="C41" i="3"/>
  <c r="D41" i="3"/>
  <c r="E41" i="3"/>
  <c r="C42" i="3"/>
  <c r="D42" i="3"/>
  <c r="E42" i="3"/>
  <c r="C43" i="3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C48" i="3"/>
  <c r="D48" i="3"/>
  <c r="E48" i="3"/>
  <c r="C49" i="3"/>
  <c r="D49" i="3"/>
  <c r="E49" i="3"/>
  <c r="C50" i="3"/>
  <c r="D50" i="3"/>
  <c r="E50" i="3"/>
  <c r="C51" i="3"/>
  <c r="D51" i="3"/>
  <c r="E51" i="3"/>
  <c r="C52" i="3"/>
  <c r="D52" i="3"/>
  <c r="E52" i="3"/>
  <c r="C53" i="3"/>
  <c r="D53" i="3"/>
  <c r="E53" i="3"/>
  <c r="C54" i="3"/>
  <c r="D54" i="3"/>
  <c r="E54" i="3"/>
  <c r="C55" i="3"/>
  <c r="D55" i="3"/>
  <c r="E55" i="3"/>
  <c r="C56" i="3"/>
  <c r="D56" i="3"/>
  <c r="E56" i="3"/>
  <c r="C57" i="3"/>
  <c r="D57" i="3"/>
  <c r="E57" i="3"/>
  <c r="C58" i="3"/>
  <c r="D58" i="3"/>
  <c r="E58" i="3"/>
  <c r="B38" i="3"/>
  <c r="A38" i="3" s="1"/>
  <c r="B39" i="3"/>
  <c r="B40" i="3"/>
  <c r="B41" i="3"/>
  <c r="B42" i="3"/>
  <c r="B43" i="3"/>
  <c r="B44" i="3"/>
  <c r="B45" i="3"/>
  <c r="A45" i="3" s="1"/>
  <c r="B46" i="3"/>
  <c r="B47" i="3"/>
  <c r="B48" i="3"/>
  <c r="B49" i="3"/>
  <c r="B50" i="3"/>
  <c r="B51" i="3"/>
  <c r="B52" i="3"/>
  <c r="B53" i="3"/>
  <c r="A53" i="3" s="1"/>
  <c r="B54" i="3"/>
  <c r="B55" i="3"/>
  <c r="B56" i="3"/>
  <c r="B57" i="3"/>
  <c r="B58" i="3"/>
  <c r="A55" i="3" l="1"/>
  <c r="A51" i="3"/>
  <c r="A47" i="3"/>
  <c r="A43" i="3"/>
  <c r="A39" i="3"/>
  <c r="A52" i="3"/>
  <c r="A44" i="3"/>
  <c r="A56" i="3"/>
  <c r="A48" i="3"/>
  <c r="A40" i="3"/>
  <c r="A57" i="3"/>
  <c r="A49" i="3"/>
  <c r="A41" i="3"/>
  <c r="A54" i="3"/>
  <c r="A46" i="3"/>
  <c r="A58" i="3"/>
  <c r="A50" i="3"/>
  <c r="A42" i="3"/>
  <c r="C33" i="3"/>
  <c r="B33" i="3"/>
</calcChain>
</file>

<file path=xl/sharedStrings.xml><?xml version="1.0" encoding="utf-8"?>
<sst xmlns="http://schemas.openxmlformats.org/spreadsheetml/2006/main" count="38" uniqueCount="32">
  <si>
    <t>Grants IMT</t>
  </si>
  <si>
    <t>Holders IMT</t>
  </si>
  <si>
    <t>Total IMT Employment (right axis)</t>
  </si>
  <si>
    <t>TABLE 06. Activity, Australia, Original</t>
  </si>
  <si>
    <t>Value of work yet to be done</t>
  </si>
  <si>
    <t>Unit</t>
  </si>
  <si>
    <t>$'000</t>
  </si>
  <si>
    <t>Frequency</t>
  </si>
  <si>
    <t>Quarter</t>
  </si>
  <si>
    <t>Telecom.</t>
  </si>
  <si>
    <t>Total</t>
  </si>
  <si>
    <t>4nd Q 2008 – 4th Q 2012</t>
  </si>
  <si>
    <t>1st Q 2013 - 2nd Q 2014</t>
  </si>
  <si>
    <t>Compound Quarterly Growth Rate (CQGR)</t>
  </si>
  <si>
    <t>Australian economy total</t>
  </si>
  <si>
    <t>Value of work to be done</t>
  </si>
  <si>
    <t>2008–09</t>
  </si>
  <si>
    <t>2009–10</t>
  </si>
  <si>
    <t>2010–11</t>
  </si>
  <si>
    <t>2011–12</t>
  </si>
  <si>
    <t>2012–13</t>
  </si>
  <si>
    <t>2013–14</t>
  </si>
  <si>
    <t>commenced ($M)</t>
  </si>
  <si>
    <t>done ($M)</t>
  </si>
  <si>
    <t>yet to be done ($M)</t>
  </si>
  <si>
    <t>commenced</t>
  </si>
  <si>
    <t>done</t>
  </si>
  <si>
    <t xml:space="preserve"> yet to be done</t>
  </si>
  <si>
    <t>Telecommunications Industry work</t>
  </si>
  <si>
    <t>data reformatted for graph</t>
  </si>
  <si>
    <t>Source: Department of Immigration and Border Protection subclass 457 pivot tables, 2014; Australian Bureau of Statistics 6291.004 – Labour Force, Australia, August 2014</t>
  </si>
  <si>
    <t>Source: Australian Bureau of Statistics, 8762.0 - Engineering Construction Activity, Australia, Sep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</si>
</sst>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C09]dd\-mmmm\-yyyy;@"/>
    <numFmt numFmtId="165" formatCode="mmm\-yyyy"/>
    <numFmt numFmtId="166" formatCode="0;\-0;0;@"/>
    <numFmt numFmtId="167" formatCode="#\ ##0"/>
    <numFmt numFmtId="168" formatCode="yyyy"/>
    <numFmt numFmtId="169" formatCode="mmm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0" fontId="0" fillId="0" borderId="0" xfId="0" applyNumberFormat="1"/>
    <xf numFmtId="0" fontId="1" fillId="0" borderId="0" xfId="0" applyFont="1" applyBorder="1"/>
    <xf numFmtId="16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 applyBorder="1"/>
    <xf numFmtId="3" fontId="0" fillId="0" borderId="0" xfId="0" applyNumberFormat="1" applyFill="1" applyBorder="1"/>
    <xf numFmtId="0" fontId="0" fillId="0" borderId="0" xfId="0" applyBorder="1"/>
    <xf numFmtId="164" fontId="1" fillId="0" borderId="0" xfId="0" applyNumberFormat="1" applyFont="1" applyBorder="1"/>
    <xf numFmtId="0" fontId="1" fillId="0" borderId="0" xfId="0" applyFont="1" applyFill="1" applyBorder="1"/>
    <xf numFmtId="10" fontId="0" fillId="0" borderId="0" xfId="0" applyNumberFormat="1" applyBorder="1"/>
    <xf numFmtId="0" fontId="0" fillId="0" borderId="14" xfId="0" applyBorder="1"/>
    <xf numFmtId="0" fontId="0" fillId="0" borderId="12" xfId="0" applyBorder="1"/>
    <xf numFmtId="0" fontId="0" fillId="0" borderId="15" xfId="0" applyBorder="1"/>
    <xf numFmtId="0" fontId="0" fillId="0" borderId="0" xfId="0" applyFont="1"/>
    <xf numFmtId="0" fontId="0" fillId="0" borderId="4" xfId="0" applyFont="1" applyBorder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165" fontId="3" fillId="0" borderId="1" xfId="0" applyNumberFormat="1" applyFont="1" applyBorder="1" applyAlignment="1">
      <alignment horizontal="left" wrapText="1"/>
    </xf>
    <xf numFmtId="166" fontId="3" fillId="0" borderId="1" xfId="0" applyNumberFormat="1" applyFont="1" applyBorder="1" applyAlignment="1">
      <alignment wrapText="1"/>
    </xf>
    <xf numFmtId="166" fontId="3" fillId="0" borderId="5" xfId="0" applyNumberFormat="1" applyFont="1" applyBorder="1" applyAlignment="1">
      <alignment wrapText="1"/>
    </xf>
    <xf numFmtId="165" fontId="3" fillId="0" borderId="2" xfId="0" applyNumberFormat="1" applyFont="1" applyBorder="1" applyAlignment="1">
      <alignment horizontal="left" wrapText="1"/>
    </xf>
    <xf numFmtId="166" fontId="3" fillId="0" borderId="2" xfId="0" applyNumberFormat="1" applyFont="1" applyBorder="1" applyAlignment="1">
      <alignment wrapText="1"/>
    </xf>
    <xf numFmtId="166" fontId="3" fillId="0" borderId="6" xfId="0" applyNumberFormat="1" applyFont="1" applyBorder="1" applyAlignment="1">
      <alignment wrapText="1"/>
    </xf>
    <xf numFmtId="167" fontId="0" fillId="0" borderId="0" xfId="0" applyNumberFormat="1" applyFill="1" applyBorder="1"/>
    <xf numFmtId="167" fontId="0" fillId="0" borderId="0" xfId="0" applyNumberFormat="1" applyBorder="1"/>
    <xf numFmtId="168" fontId="0" fillId="0" borderId="0" xfId="0" applyNumberFormat="1"/>
    <xf numFmtId="169" fontId="0" fillId="0" borderId="0" xfId="0" applyNumberFormat="1"/>
    <xf numFmtId="167" fontId="0" fillId="0" borderId="0" xfId="0" applyNumberFormat="1"/>
    <xf numFmtId="16" fontId="1" fillId="0" borderId="0" xfId="0" applyNumberFormat="1" applyFont="1" applyFill="1" applyBorder="1"/>
    <xf numFmtId="0" fontId="5" fillId="0" borderId="0" xfId="0" applyFont="1"/>
    <xf numFmtId="17" fontId="0" fillId="0" borderId="0" xfId="0" applyNumberFormat="1"/>
    <xf numFmtId="10" fontId="0" fillId="0" borderId="8" xfId="0" applyNumberFormat="1" applyFill="1" applyBorder="1"/>
    <xf numFmtId="166" fontId="3" fillId="0" borderId="3" xfId="0" applyNumberFormat="1" applyFont="1" applyFill="1" applyBorder="1" applyAlignment="1">
      <alignment wrapText="1"/>
    </xf>
    <xf numFmtId="166" fontId="3" fillId="0" borderId="7" xfId="0" applyNumberFormat="1" applyFont="1" applyFill="1" applyBorder="1" applyAlignment="1">
      <alignment wrapText="1"/>
    </xf>
    <xf numFmtId="0" fontId="0" fillId="0" borderId="0" xfId="0" applyFill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6" fontId="3" fillId="0" borderId="5" xfId="0" applyNumberFormat="1" applyFont="1" applyBorder="1" applyAlignment="1"/>
    <xf numFmtId="166" fontId="3" fillId="0" borderId="6" xfId="0" applyNumberFormat="1" applyFont="1" applyBorder="1" applyAlignment="1"/>
    <xf numFmtId="166" fontId="3" fillId="0" borderId="6" xfId="0" applyNumberFormat="1" applyFont="1" applyFill="1" applyBorder="1" applyAlignment="1"/>
    <xf numFmtId="166" fontId="3" fillId="0" borderId="7" xfId="0" applyNumberFormat="1" applyFont="1" applyFill="1" applyBorder="1" applyAlignment="1"/>
    <xf numFmtId="0" fontId="3" fillId="0" borderId="3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6" fillId="0" borderId="0" xfId="0" applyFont="1"/>
    <xf numFmtId="0" fontId="0" fillId="0" borderId="1" xfId="0" applyFill="1" applyBorder="1"/>
    <xf numFmtId="0" fontId="0" fillId="0" borderId="13" xfId="0" applyFill="1" applyBorder="1"/>
    <xf numFmtId="0" fontId="0" fillId="0" borderId="2" xfId="0" applyFill="1" applyBorder="1"/>
    <xf numFmtId="10" fontId="0" fillId="0" borderId="0" xfId="0" applyNumberFormat="1" applyFill="1" applyBorder="1"/>
    <xf numFmtId="0" fontId="0" fillId="0" borderId="3" xfId="0" applyFill="1" applyBorder="1"/>
    <xf numFmtId="165" fontId="3" fillId="0" borderId="2" xfId="0" applyNumberFormat="1" applyFont="1" applyFill="1" applyBorder="1" applyAlignment="1">
      <alignment horizontal="left" wrapText="1"/>
    </xf>
    <xf numFmtId="166" fontId="3" fillId="0" borderId="2" xfId="0" applyNumberFormat="1" applyFont="1" applyFill="1" applyBorder="1" applyAlignment="1">
      <alignment wrapText="1"/>
    </xf>
    <xf numFmtId="166" fontId="3" fillId="0" borderId="6" xfId="0" applyNumberFormat="1" applyFont="1" applyFill="1" applyBorder="1" applyAlignment="1">
      <alignment wrapText="1"/>
    </xf>
    <xf numFmtId="165" fontId="3" fillId="0" borderId="3" xfId="0" applyNumberFormat="1" applyFont="1" applyFill="1" applyBorder="1" applyAlignment="1">
      <alignment horizontal="left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457 Visa</a:t>
            </a:r>
            <a:r>
              <a:rPr lang="en-US" baseline="0"/>
              <a:t> grants and holders and total employment - IMT industry</a:t>
            </a:r>
            <a:endParaRPr lang="en-US"/>
          </a:p>
        </c:rich>
      </c:tx>
      <c:layout>
        <c:manualLayout>
          <c:xMode val="edge"/>
          <c:yMode val="edge"/>
          <c:x val="0.18003545523051506"/>
          <c:y val="4.0320184150741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'457 Visas and Total Employment'!$A$4</c:f>
              <c:strCache>
                <c:ptCount val="1"/>
                <c:pt idx="0">
                  <c:v>Grants IMT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'457 Visas and Total Employment'!$B$3:$G$3</c:f>
              <c:strCache>
                <c:ptCount val="6"/>
                <c:pt idx="0">
                  <c:v>2008–09</c:v>
                </c:pt>
                <c:pt idx="1">
                  <c:v>2009–10</c:v>
                </c:pt>
                <c:pt idx="2">
                  <c:v>2010–11</c:v>
                </c:pt>
                <c:pt idx="3">
                  <c:v>2011–12</c:v>
                </c:pt>
                <c:pt idx="4">
                  <c:v>2012–13</c:v>
                </c:pt>
                <c:pt idx="5">
                  <c:v>2013–14</c:v>
                </c:pt>
              </c:strCache>
            </c:strRef>
          </c:cat>
          <c:val>
            <c:numRef>
              <c:f>'457 Visas and Total Employment'!$B$4:$G$4</c:f>
              <c:numCache>
                <c:formatCode>#\ ##0</c:formatCode>
                <c:ptCount val="6"/>
                <c:pt idx="0">
                  <c:v>3986</c:v>
                </c:pt>
                <c:pt idx="1">
                  <c:v>3781</c:v>
                </c:pt>
                <c:pt idx="2">
                  <c:v>5432</c:v>
                </c:pt>
                <c:pt idx="3">
                  <c:v>7520</c:v>
                </c:pt>
                <c:pt idx="4">
                  <c:v>6695</c:v>
                </c:pt>
                <c:pt idx="5">
                  <c:v>5817</c:v>
                </c:pt>
              </c:numCache>
            </c:numRef>
          </c:val>
        </c:ser>
        <c:ser>
          <c:idx val="2"/>
          <c:order val="2"/>
          <c:tx>
            <c:strRef>
              <c:f>'457 Visas and Total Employment'!$A$6</c:f>
              <c:strCache>
                <c:ptCount val="1"/>
                <c:pt idx="0">
                  <c:v>Holders IMT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'457 Visas and Total Employment'!$B$3:$G$3</c:f>
              <c:strCache>
                <c:ptCount val="6"/>
                <c:pt idx="0">
                  <c:v>2008–09</c:v>
                </c:pt>
                <c:pt idx="1">
                  <c:v>2009–10</c:v>
                </c:pt>
                <c:pt idx="2">
                  <c:v>2010–11</c:v>
                </c:pt>
                <c:pt idx="3">
                  <c:v>2011–12</c:v>
                </c:pt>
                <c:pt idx="4">
                  <c:v>2012–13</c:v>
                </c:pt>
                <c:pt idx="5">
                  <c:v>2013–14</c:v>
                </c:pt>
              </c:strCache>
            </c:strRef>
          </c:cat>
          <c:val>
            <c:numRef>
              <c:f>'457 Visas and Total Employment'!$B$6:$G$6</c:f>
              <c:numCache>
                <c:formatCode>#\ ##0</c:formatCode>
                <c:ptCount val="6"/>
                <c:pt idx="0">
                  <c:v>6175</c:v>
                </c:pt>
                <c:pt idx="1">
                  <c:v>6139</c:v>
                </c:pt>
                <c:pt idx="2">
                  <c:v>7099</c:v>
                </c:pt>
                <c:pt idx="3">
                  <c:v>8450</c:v>
                </c:pt>
                <c:pt idx="4">
                  <c:v>9001</c:v>
                </c:pt>
                <c:pt idx="5">
                  <c:v>9044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76232"/>
        <c:axId val="76805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[1]Matt!$B$30</c15:sqref>
                        </c15:formulaRef>
                      </c:ext>
                    </c:extLst>
                    <c:strCache>
                      <c:ptCount val="1"/>
                      <c:pt idx="0">
                        <c:v>Total IMT Employment (based Aug)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'457 Visas and Total Employment'!$B$3:$G$3</c15:sqref>
                        </c15:formulaRef>
                      </c:ext>
                    </c:extLst>
                    <c:strCache>
                      <c:ptCount val="6"/>
                      <c:pt idx="0">
                        <c:v>2008–09</c:v>
                      </c:pt>
                      <c:pt idx="1">
                        <c:v>2009–10</c:v>
                      </c:pt>
                      <c:pt idx="2">
                        <c:v>2010–11</c:v>
                      </c:pt>
                      <c:pt idx="3">
                        <c:v>2011–12</c:v>
                      </c:pt>
                      <c:pt idx="4">
                        <c:v>2012–13</c:v>
                      </c:pt>
                      <c:pt idx="5">
                        <c:v>2013–14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[1]Matt!$C$30:$L$30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248600</c:v>
                      </c:pt>
                      <c:pt idx="1">
                        <c:v>234500</c:v>
                      </c:pt>
                      <c:pt idx="2">
                        <c:v>224100</c:v>
                      </c:pt>
                      <c:pt idx="3">
                        <c:v>212200</c:v>
                      </c:pt>
                      <c:pt idx="4">
                        <c:v>211200</c:v>
                      </c:pt>
                      <c:pt idx="5">
                        <c:v>205600</c:v>
                      </c:pt>
                      <c:pt idx="6">
                        <c:v>234900</c:v>
                      </c:pt>
                      <c:pt idx="7">
                        <c:v>197100</c:v>
                      </c:pt>
                      <c:pt idx="8">
                        <c:v>209100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'457 Visas and Total Employment'!$A$5</c:f>
              <c:strCache>
                <c:ptCount val="1"/>
                <c:pt idx="0">
                  <c:v>Total IMT Employment (right axis)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'457 Visas and Total Employment'!$B$3:$G$3</c:f>
              <c:strCache>
                <c:ptCount val="6"/>
                <c:pt idx="0">
                  <c:v>2008–09</c:v>
                </c:pt>
                <c:pt idx="1">
                  <c:v>2009–10</c:v>
                </c:pt>
                <c:pt idx="2">
                  <c:v>2010–11</c:v>
                </c:pt>
                <c:pt idx="3">
                  <c:v>2011–12</c:v>
                </c:pt>
                <c:pt idx="4">
                  <c:v>2012–13</c:v>
                </c:pt>
                <c:pt idx="5">
                  <c:v>2013–14</c:v>
                </c:pt>
              </c:strCache>
            </c:strRef>
          </c:cat>
          <c:val>
            <c:numRef>
              <c:f>'457 Visas and Total Employment'!$B$5:$G$5</c:f>
              <c:numCache>
                <c:formatCode>#\ ##0</c:formatCode>
                <c:ptCount val="6"/>
                <c:pt idx="0">
                  <c:v>212200</c:v>
                </c:pt>
                <c:pt idx="1">
                  <c:v>211200</c:v>
                </c:pt>
                <c:pt idx="2">
                  <c:v>205600</c:v>
                </c:pt>
                <c:pt idx="3">
                  <c:v>234900</c:v>
                </c:pt>
                <c:pt idx="4">
                  <c:v>197100</c:v>
                </c:pt>
                <c:pt idx="5">
                  <c:v>209100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902208"/>
        <c:axId val="7681328"/>
      </c:lineChart>
      <c:catAx>
        <c:axId val="767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0544"/>
        <c:crosses val="autoZero"/>
        <c:auto val="1"/>
        <c:lblAlgn val="ctr"/>
        <c:lblOffset val="100"/>
        <c:noMultiLvlLbl val="0"/>
      </c:catAx>
      <c:valAx>
        <c:axId val="768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76232"/>
        <c:crosses val="autoZero"/>
        <c:crossBetween val="between"/>
        <c:majorUnit val="2000"/>
      </c:valAx>
      <c:valAx>
        <c:axId val="7681328"/>
        <c:scaling>
          <c:orientation val="minMax"/>
          <c:min val="0"/>
        </c:scaling>
        <c:delete val="0"/>
        <c:axPos val="r"/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902208"/>
        <c:crosses val="max"/>
        <c:crossBetween val="between"/>
      </c:valAx>
      <c:catAx>
        <c:axId val="37990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681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'Telco. Industry Investment'!$B$4</c:f>
              <c:strCache>
                <c:ptCount val="1"/>
                <c:pt idx="0">
                  <c:v>commenced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'Telco. Industry Investment'!$A$38:$B$58</c:f>
              <c:multiLvlStrCache>
                <c:ptCount val="21"/>
                <c:lvl>
                  <c:pt idx="0">
                    <c:v>Jun</c:v>
                  </c:pt>
                  <c:pt idx="1">
                    <c:v>Sep</c:v>
                  </c:pt>
                  <c:pt idx="2">
                    <c:v>Dec</c:v>
                  </c:pt>
                  <c:pt idx="3">
                    <c:v>Mar</c:v>
                  </c:pt>
                  <c:pt idx="4">
                    <c:v>Jun</c:v>
                  </c:pt>
                  <c:pt idx="5">
                    <c:v>Sep</c:v>
                  </c:pt>
                  <c:pt idx="6">
                    <c:v>Dec</c:v>
                  </c:pt>
                  <c:pt idx="7">
                    <c:v>Mar</c:v>
                  </c:pt>
                  <c:pt idx="8">
                    <c:v>Jun</c:v>
                  </c:pt>
                  <c:pt idx="9">
                    <c:v>Sep</c:v>
                  </c:pt>
                  <c:pt idx="10">
                    <c:v>Dec</c:v>
                  </c:pt>
                  <c:pt idx="11">
                    <c:v>Mar</c:v>
                  </c:pt>
                  <c:pt idx="12">
                    <c:v>Jun</c:v>
                  </c:pt>
                  <c:pt idx="13">
                    <c:v>Sep</c:v>
                  </c:pt>
                  <c:pt idx="14">
                    <c:v>Dec</c:v>
                  </c:pt>
                  <c:pt idx="15">
                    <c:v>Mar</c:v>
                  </c:pt>
                  <c:pt idx="16">
                    <c:v>Jun</c:v>
                  </c:pt>
                  <c:pt idx="17">
                    <c:v>Sep</c:v>
                  </c:pt>
                  <c:pt idx="18">
                    <c:v>Dec</c:v>
                  </c:pt>
                  <c:pt idx="19">
                    <c:v>Mar</c:v>
                  </c:pt>
                  <c:pt idx="20">
                    <c:v>Jun</c:v>
                  </c:pt>
                </c:lvl>
                <c:lvl>
                  <c:pt idx="0">
                    <c:v>2009</c:v>
                  </c:pt>
                  <c:pt idx="3">
                    <c:v>2010</c:v>
                  </c:pt>
                  <c:pt idx="7">
                    <c:v>2011</c:v>
                  </c:pt>
                  <c:pt idx="11">
                    <c:v>2012</c:v>
                  </c:pt>
                  <c:pt idx="15">
                    <c:v>2013</c:v>
                  </c:pt>
                  <c:pt idx="19">
                    <c:v>2014</c:v>
                  </c:pt>
                </c:lvl>
              </c:multiLvlStrCache>
            </c:multiLvlStrRef>
          </c:cat>
          <c:val>
            <c:numRef>
              <c:f>'Telco. Industry Investment'!$C$38:$C$58</c:f>
              <c:numCache>
                <c:formatCode>#\ ##0</c:formatCode>
                <c:ptCount val="21"/>
                <c:pt idx="0">
                  <c:v>1292.81</c:v>
                </c:pt>
                <c:pt idx="1">
                  <c:v>898.221</c:v>
                </c:pt>
                <c:pt idx="2">
                  <c:v>1256.106</c:v>
                </c:pt>
                <c:pt idx="3">
                  <c:v>933.822</c:v>
                </c:pt>
                <c:pt idx="4">
                  <c:v>1013.671</c:v>
                </c:pt>
                <c:pt idx="5">
                  <c:v>924.245</c:v>
                </c:pt>
                <c:pt idx="6">
                  <c:v>837.85199999999998</c:v>
                </c:pt>
                <c:pt idx="7">
                  <c:v>997.39700000000005</c:v>
                </c:pt>
                <c:pt idx="8">
                  <c:v>1044.3440000000001</c:v>
                </c:pt>
                <c:pt idx="9">
                  <c:v>1052.838</c:v>
                </c:pt>
                <c:pt idx="10">
                  <c:v>1695.221</c:v>
                </c:pt>
                <c:pt idx="11">
                  <c:v>1413.549</c:v>
                </c:pt>
                <c:pt idx="12">
                  <c:v>1612.0060000000001</c:v>
                </c:pt>
                <c:pt idx="13">
                  <c:v>1728.4960000000001</c:v>
                </c:pt>
                <c:pt idx="14">
                  <c:v>1327.0730000000001</c:v>
                </c:pt>
                <c:pt idx="15">
                  <c:v>1343.627</c:v>
                </c:pt>
                <c:pt idx="16">
                  <c:v>1778.952</c:v>
                </c:pt>
                <c:pt idx="17">
                  <c:v>1459.309</c:v>
                </c:pt>
                <c:pt idx="18">
                  <c:v>1269.3040000000001</c:v>
                </c:pt>
                <c:pt idx="19">
                  <c:v>1233.81</c:v>
                </c:pt>
                <c:pt idx="20">
                  <c:v>1341.39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'Telco. Industry Investment'!$C$4</c:f>
              <c:strCache>
                <c:ptCount val="1"/>
                <c:pt idx="0">
                  <c:v>done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'Telco. Industry Investment'!$A$38:$B$58</c:f>
              <c:multiLvlStrCache>
                <c:ptCount val="21"/>
                <c:lvl>
                  <c:pt idx="0">
                    <c:v>Jun</c:v>
                  </c:pt>
                  <c:pt idx="1">
                    <c:v>Sep</c:v>
                  </c:pt>
                  <c:pt idx="2">
                    <c:v>Dec</c:v>
                  </c:pt>
                  <c:pt idx="3">
                    <c:v>Mar</c:v>
                  </c:pt>
                  <c:pt idx="4">
                    <c:v>Jun</c:v>
                  </c:pt>
                  <c:pt idx="5">
                    <c:v>Sep</c:v>
                  </c:pt>
                  <c:pt idx="6">
                    <c:v>Dec</c:v>
                  </c:pt>
                  <c:pt idx="7">
                    <c:v>Mar</c:v>
                  </c:pt>
                  <c:pt idx="8">
                    <c:v>Jun</c:v>
                  </c:pt>
                  <c:pt idx="9">
                    <c:v>Sep</c:v>
                  </c:pt>
                  <c:pt idx="10">
                    <c:v>Dec</c:v>
                  </c:pt>
                  <c:pt idx="11">
                    <c:v>Mar</c:v>
                  </c:pt>
                  <c:pt idx="12">
                    <c:v>Jun</c:v>
                  </c:pt>
                  <c:pt idx="13">
                    <c:v>Sep</c:v>
                  </c:pt>
                  <c:pt idx="14">
                    <c:v>Dec</c:v>
                  </c:pt>
                  <c:pt idx="15">
                    <c:v>Mar</c:v>
                  </c:pt>
                  <c:pt idx="16">
                    <c:v>Jun</c:v>
                  </c:pt>
                  <c:pt idx="17">
                    <c:v>Sep</c:v>
                  </c:pt>
                  <c:pt idx="18">
                    <c:v>Dec</c:v>
                  </c:pt>
                  <c:pt idx="19">
                    <c:v>Mar</c:v>
                  </c:pt>
                  <c:pt idx="20">
                    <c:v>Jun</c:v>
                  </c:pt>
                </c:lvl>
                <c:lvl>
                  <c:pt idx="0">
                    <c:v>2009</c:v>
                  </c:pt>
                  <c:pt idx="3">
                    <c:v>2010</c:v>
                  </c:pt>
                  <c:pt idx="7">
                    <c:v>2011</c:v>
                  </c:pt>
                  <c:pt idx="11">
                    <c:v>2012</c:v>
                  </c:pt>
                  <c:pt idx="15">
                    <c:v>2013</c:v>
                  </c:pt>
                  <c:pt idx="19">
                    <c:v>2014</c:v>
                  </c:pt>
                </c:lvl>
              </c:multiLvlStrCache>
            </c:multiLvlStrRef>
          </c:cat>
          <c:val>
            <c:numRef>
              <c:f>'Telco. Industry Investment'!$D$38:$D$58</c:f>
              <c:numCache>
                <c:formatCode>#\ ##0</c:formatCode>
                <c:ptCount val="21"/>
                <c:pt idx="0">
                  <c:v>1256.212</c:v>
                </c:pt>
                <c:pt idx="1">
                  <c:v>903.29399999999998</c:v>
                </c:pt>
                <c:pt idx="2">
                  <c:v>926.13300000000004</c:v>
                </c:pt>
                <c:pt idx="3">
                  <c:v>926.47199999999998</c:v>
                </c:pt>
                <c:pt idx="4">
                  <c:v>1080.925</c:v>
                </c:pt>
                <c:pt idx="5">
                  <c:v>935.904</c:v>
                </c:pt>
                <c:pt idx="6">
                  <c:v>901.66499999999996</c:v>
                </c:pt>
                <c:pt idx="7">
                  <c:v>903.86</c:v>
                </c:pt>
                <c:pt idx="8">
                  <c:v>1159.6880000000001</c:v>
                </c:pt>
                <c:pt idx="9">
                  <c:v>1060.905</c:v>
                </c:pt>
                <c:pt idx="10">
                  <c:v>1306.3420000000001</c:v>
                </c:pt>
                <c:pt idx="11">
                  <c:v>1216.019</c:v>
                </c:pt>
                <c:pt idx="12">
                  <c:v>1310.3130000000001</c:v>
                </c:pt>
                <c:pt idx="13">
                  <c:v>1421.931</c:v>
                </c:pt>
                <c:pt idx="14">
                  <c:v>1299.586</c:v>
                </c:pt>
                <c:pt idx="15">
                  <c:v>1269.143</c:v>
                </c:pt>
                <c:pt idx="16">
                  <c:v>1468.931</c:v>
                </c:pt>
                <c:pt idx="17">
                  <c:v>1421.518</c:v>
                </c:pt>
                <c:pt idx="18">
                  <c:v>1469.077</c:v>
                </c:pt>
                <c:pt idx="19">
                  <c:v>1412.211</c:v>
                </c:pt>
                <c:pt idx="20">
                  <c:v>1659.8869999999999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'Telco. Industry Investment'!$D$4</c:f>
              <c:strCache>
                <c:ptCount val="1"/>
                <c:pt idx="0">
                  <c:v> yet to be done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'Telco. Industry Investment'!$A$38:$B$58</c:f>
              <c:multiLvlStrCache>
                <c:ptCount val="21"/>
                <c:lvl>
                  <c:pt idx="0">
                    <c:v>Jun</c:v>
                  </c:pt>
                  <c:pt idx="1">
                    <c:v>Sep</c:v>
                  </c:pt>
                  <c:pt idx="2">
                    <c:v>Dec</c:v>
                  </c:pt>
                  <c:pt idx="3">
                    <c:v>Mar</c:v>
                  </c:pt>
                  <c:pt idx="4">
                    <c:v>Jun</c:v>
                  </c:pt>
                  <c:pt idx="5">
                    <c:v>Sep</c:v>
                  </c:pt>
                  <c:pt idx="6">
                    <c:v>Dec</c:v>
                  </c:pt>
                  <c:pt idx="7">
                    <c:v>Mar</c:v>
                  </c:pt>
                  <c:pt idx="8">
                    <c:v>Jun</c:v>
                  </c:pt>
                  <c:pt idx="9">
                    <c:v>Sep</c:v>
                  </c:pt>
                  <c:pt idx="10">
                    <c:v>Dec</c:v>
                  </c:pt>
                  <c:pt idx="11">
                    <c:v>Mar</c:v>
                  </c:pt>
                  <c:pt idx="12">
                    <c:v>Jun</c:v>
                  </c:pt>
                  <c:pt idx="13">
                    <c:v>Sep</c:v>
                  </c:pt>
                  <c:pt idx="14">
                    <c:v>Dec</c:v>
                  </c:pt>
                  <c:pt idx="15">
                    <c:v>Mar</c:v>
                  </c:pt>
                  <c:pt idx="16">
                    <c:v>Jun</c:v>
                  </c:pt>
                  <c:pt idx="17">
                    <c:v>Sep</c:v>
                  </c:pt>
                  <c:pt idx="18">
                    <c:v>Dec</c:v>
                  </c:pt>
                  <c:pt idx="19">
                    <c:v>Mar</c:v>
                  </c:pt>
                  <c:pt idx="20">
                    <c:v>Jun</c:v>
                  </c:pt>
                </c:lvl>
                <c:lvl>
                  <c:pt idx="0">
                    <c:v>2009</c:v>
                  </c:pt>
                  <c:pt idx="3">
                    <c:v>2010</c:v>
                  </c:pt>
                  <c:pt idx="7">
                    <c:v>2011</c:v>
                  </c:pt>
                  <c:pt idx="11">
                    <c:v>2012</c:v>
                  </c:pt>
                  <c:pt idx="15">
                    <c:v>2013</c:v>
                  </c:pt>
                  <c:pt idx="19">
                    <c:v>2014</c:v>
                  </c:pt>
                </c:lvl>
              </c:multiLvlStrCache>
            </c:multiLvlStrRef>
          </c:cat>
          <c:val>
            <c:numRef>
              <c:f>'Telco. Industry Investment'!$E$38:$E$58</c:f>
              <c:numCache>
                <c:formatCode>#\ ##0</c:formatCode>
                <c:ptCount val="21"/>
                <c:pt idx="0">
                  <c:v>199.38</c:v>
                </c:pt>
                <c:pt idx="1">
                  <c:v>146.49100000000001</c:v>
                </c:pt>
                <c:pt idx="2">
                  <c:v>472.625</c:v>
                </c:pt>
                <c:pt idx="3">
                  <c:v>459.52800000000002</c:v>
                </c:pt>
                <c:pt idx="4">
                  <c:v>363.62599999999998</c:v>
                </c:pt>
                <c:pt idx="5">
                  <c:v>374.92500000000001</c:v>
                </c:pt>
                <c:pt idx="6">
                  <c:v>312.64400000000001</c:v>
                </c:pt>
                <c:pt idx="7">
                  <c:v>458.61900000000003</c:v>
                </c:pt>
                <c:pt idx="8">
                  <c:v>346.55099999999999</c:v>
                </c:pt>
                <c:pt idx="9">
                  <c:v>448.99299999999999</c:v>
                </c:pt>
                <c:pt idx="10">
                  <c:v>1288.597</c:v>
                </c:pt>
                <c:pt idx="11">
                  <c:v>1599.4849999999999</c:v>
                </c:pt>
                <c:pt idx="12">
                  <c:v>1804.5060000000001</c:v>
                </c:pt>
                <c:pt idx="13">
                  <c:v>2367.7399999999998</c:v>
                </c:pt>
                <c:pt idx="14">
                  <c:v>2797.5309999999999</c:v>
                </c:pt>
                <c:pt idx="15">
                  <c:v>2748.0410000000002</c:v>
                </c:pt>
                <c:pt idx="16">
                  <c:v>2128.6950000000002</c:v>
                </c:pt>
                <c:pt idx="17">
                  <c:v>2037.1569999999999</c:v>
                </c:pt>
                <c:pt idx="18">
                  <c:v>1924.4269999999999</c:v>
                </c:pt>
                <c:pt idx="19">
                  <c:v>2270.2930000000001</c:v>
                </c:pt>
                <c:pt idx="20">
                  <c:v>2039.2719999999999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906128"/>
        <c:axId val="380822904"/>
      </c:lineChart>
      <c:catAx>
        <c:axId val="37990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822904"/>
        <c:crosses val="autoZero"/>
        <c:auto val="1"/>
        <c:lblAlgn val="ctr"/>
        <c:lblOffset val="100"/>
        <c:noMultiLvlLbl val="0"/>
      </c:catAx>
      <c:valAx>
        <c:axId val="38082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90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106456</xdr:colOff>
      <xdr:row>6</xdr:row>
      <xdr:rowOff>100851</xdr:rowOff>
    </xdr:from>
    <xdr:to>
      <xdr:col>11</xdr:col>
      <xdr:colOff>162645</xdr:colOff>
      <xdr:row>27</xdr:row>
      <xdr:rowOff>24093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572366</xdr:colOff>
      <xdr:row>2</xdr:row>
      <xdr:rowOff>28575</xdr:rowOff>
    </xdr:from>
    <xdr:to>
      <xdr:col>18</xdr:col>
      <xdr:colOff>123825</xdr:colOff>
      <xdr:row>26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ms.dept.gov.au/tccache46/4247746/Draft%20Subclass%20457%20by%20Industry%20and%20occupation%20-%20updated%2017%20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t"/>
      <sheetName val="Summary Numbers"/>
      <sheetName val="GRANTS - Industry"/>
      <sheetName val="HOLDERS - Industry "/>
      <sheetName val="GRANT ICT OCCP"/>
      <sheetName val="HOLDERS - ICT OCCP"/>
    </sheetNames>
    <sheetDataSet>
      <sheetData sheetId="0">
        <row r="30">
          <cell r="B30" t="str">
            <v>Total IMT Employment (based Aug)</v>
          </cell>
          <cell r="C30">
            <v>248600</v>
          </cell>
          <cell r="D30">
            <v>234500</v>
          </cell>
          <cell r="E30">
            <v>224100</v>
          </cell>
          <cell r="F30">
            <v>212200</v>
          </cell>
          <cell r="G30">
            <v>211200</v>
          </cell>
          <cell r="H30">
            <v>205600</v>
          </cell>
          <cell r="I30">
            <v>234900</v>
          </cell>
          <cell r="J30">
            <v>197100</v>
          </cell>
          <cell r="K30">
            <v>209100</v>
          </cell>
          <cell r="L30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A56" sqref="A56"/>
    </sheetView>
  </sheetViews>
  <sheetFormatPr defaultRowHeight="15" x14ac:dyDescent="0.25"/>
  <cols>
    <col min="1" max="1" width="32.5703125" bestFit="1" customWidth="1"/>
    <col min="2" max="2" width="12.140625" customWidth="1"/>
    <col min="8" max="8" width="17.7109375" bestFit="1" customWidth="1"/>
  </cols>
  <sheetData>
    <row r="1" spans="1:10" ht="15.75" x14ac:dyDescent="0.25">
      <c r="A1" s="60" t="s">
        <v>30</v>
      </c>
    </row>
    <row r="3" spans="1:10" x14ac:dyDescent="0.25">
      <c r="A3" s="3"/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9" t="s">
        <v>21</v>
      </c>
      <c r="I3" s="34"/>
    </row>
    <row r="4" spans="1:10" s="1" customFormat="1" ht="15.75" x14ac:dyDescent="0.25">
      <c r="A4" s="10" t="s">
        <v>0</v>
      </c>
      <c r="B4" s="29">
        <v>3986</v>
      </c>
      <c r="C4" s="29">
        <v>3781</v>
      </c>
      <c r="D4" s="29">
        <v>5432</v>
      </c>
      <c r="E4" s="29">
        <v>7520</v>
      </c>
      <c r="F4" s="29">
        <v>6695</v>
      </c>
      <c r="G4" s="29">
        <v>5817</v>
      </c>
    </row>
    <row r="5" spans="1:10" ht="15.75" x14ac:dyDescent="0.25">
      <c r="A5" s="8" t="s">
        <v>2</v>
      </c>
      <c r="B5" s="30">
        <v>212200</v>
      </c>
      <c r="C5" s="29">
        <v>211200</v>
      </c>
      <c r="D5" s="29">
        <v>205600</v>
      </c>
      <c r="E5" s="29">
        <v>234900</v>
      </c>
      <c r="F5" s="30">
        <v>197100</v>
      </c>
      <c r="G5" s="30">
        <v>209100</v>
      </c>
      <c r="I5" s="35"/>
    </row>
    <row r="6" spans="1:10" x14ac:dyDescent="0.25">
      <c r="A6" s="10" t="s">
        <v>1</v>
      </c>
      <c r="B6" s="29">
        <v>6175</v>
      </c>
      <c r="C6" s="29">
        <v>6139</v>
      </c>
      <c r="D6" s="29">
        <v>7099</v>
      </c>
      <c r="E6" s="29">
        <v>8450</v>
      </c>
      <c r="F6" s="29">
        <v>9001</v>
      </c>
      <c r="G6" s="29">
        <v>9044</v>
      </c>
    </row>
    <row r="10" spans="1:10" ht="15" customHeight="1" x14ac:dyDescent="0.25"/>
    <row r="12" spans="1:10" ht="15" customHeight="1" x14ac:dyDescent="0.25"/>
    <row r="15" spans="1:10" x14ac:dyDescent="0.25">
      <c r="J15" s="2"/>
    </row>
    <row r="16" spans="1:10" x14ac:dyDescent="0.25">
      <c r="J16" s="2"/>
    </row>
    <row r="17" spans="2:10" x14ac:dyDescent="0.25">
      <c r="J17" s="2"/>
    </row>
    <row r="18" spans="2:10" x14ac:dyDescent="0.25">
      <c r="J18" s="2"/>
    </row>
    <row r="19" spans="2:10" x14ac:dyDescent="0.25">
      <c r="J19" s="2"/>
    </row>
    <row r="20" spans="2:10" x14ac:dyDescent="0.25">
      <c r="J20" s="2"/>
    </row>
    <row r="21" spans="2:10" x14ac:dyDescent="0.25">
      <c r="J21" s="2"/>
    </row>
    <row r="25" spans="2:10" ht="15" customHeight="1" x14ac:dyDescent="0.25"/>
    <row r="27" spans="2:10" x14ac:dyDescent="0.25">
      <c r="B27" s="8"/>
      <c r="C27" s="8"/>
      <c r="D27" s="8"/>
      <c r="E27" s="8"/>
      <c r="F27" s="8"/>
      <c r="G27" s="8"/>
      <c r="H27" s="8"/>
      <c r="I27" s="8"/>
      <c r="J27" s="8"/>
    </row>
    <row r="28" spans="2:10" x14ac:dyDescent="0.25">
      <c r="B28" s="8"/>
      <c r="C28" s="8"/>
      <c r="D28" s="8"/>
      <c r="E28" s="8"/>
      <c r="F28" s="8"/>
      <c r="G28" s="8"/>
      <c r="H28" s="8"/>
      <c r="I28" s="8"/>
      <c r="J28" s="8"/>
    </row>
    <row r="29" spans="2:10" x14ac:dyDescent="0.25">
      <c r="B29" s="4"/>
      <c r="C29" s="4"/>
      <c r="D29" s="4"/>
      <c r="E29" s="4"/>
      <c r="F29" s="4"/>
      <c r="G29" s="4"/>
      <c r="H29" s="9"/>
      <c r="I29" s="8"/>
      <c r="J29" s="8"/>
    </row>
    <row r="30" spans="2:10" x14ac:dyDescent="0.25">
      <c r="B30" s="5"/>
      <c r="C30" s="5"/>
      <c r="D30" s="5"/>
      <c r="E30" s="5"/>
      <c r="F30" s="5"/>
      <c r="G30" s="5"/>
      <c r="H30" s="5"/>
      <c r="I30" s="8"/>
      <c r="J30" s="8"/>
    </row>
    <row r="31" spans="2:10" x14ac:dyDescent="0.25">
      <c r="B31" s="6"/>
      <c r="C31" s="6"/>
      <c r="D31" s="7"/>
      <c r="E31" s="7"/>
      <c r="F31" s="7"/>
      <c r="G31" s="6"/>
      <c r="H31" s="6"/>
      <c r="I31" s="8"/>
      <c r="J31" s="8"/>
    </row>
    <row r="32" spans="2:10" x14ac:dyDescent="0.25">
      <c r="B32" s="5"/>
      <c r="C32" s="5"/>
      <c r="D32" s="5"/>
      <c r="E32" s="5"/>
      <c r="F32" s="5"/>
      <c r="G32" s="5"/>
      <c r="H32" s="5"/>
      <c r="I32" s="8"/>
      <c r="J32" s="8"/>
    </row>
    <row r="33" spans="2:10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0" x14ac:dyDescent="0.25">
      <c r="B34" s="8"/>
      <c r="C34" s="8"/>
      <c r="D34" s="8"/>
      <c r="E34" s="8"/>
      <c r="F34" s="8"/>
      <c r="G34" s="8"/>
      <c r="H34" s="11"/>
      <c r="I34" s="8"/>
      <c r="J34" s="8"/>
    </row>
    <row r="35" spans="2:10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0" x14ac:dyDescent="0.25">
      <c r="B36" s="8"/>
      <c r="C36" s="8"/>
      <c r="D36" s="8"/>
      <c r="E36" s="8"/>
      <c r="F36" s="8"/>
      <c r="G36" s="8"/>
      <c r="H36" s="8"/>
      <c r="I36" s="8"/>
      <c r="J36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zoomScaleNormal="100" workbookViewId="0">
      <selection activeCell="I33" sqref="I33"/>
    </sheetView>
  </sheetViews>
  <sheetFormatPr defaultRowHeight="15" x14ac:dyDescent="0.25"/>
  <cols>
    <col min="1" max="1" width="13.42578125" customWidth="1"/>
    <col min="2" max="2" width="14.140625" customWidth="1"/>
    <col min="3" max="3" width="16.140625" customWidth="1"/>
    <col min="4" max="4" width="15.85546875" customWidth="1"/>
    <col min="5" max="5" width="26" customWidth="1"/>
    <col min="8" max="8" width="24.7109375" customWidth="1"/>
  </cols>
  <sheetData>
    <row r="1" spans="1:5" x14ac:dyDescent="0.25">
      <c r="A1" s="50" t="s">
        <v>31</v>
      </c>
      <c r="E1" s="40"/>
    </row>
    <row r="2" spans="1:5" ht="15.75" thickBot="1" x14ac:dyDescent="0.3"/>
    <row r="3" spans="1:5" ht="15.75" thickBot="1" x14ac:dyDescent="0.3">
      <c r="A3" s="15"/>
      <c r="B3" s="41" t="s">
        <v>28</v>
      </c>
      <c r="C3" s="42"/>
      <c r="D3" s="43"/>
      <c r="E3" s="16" t="s">
        <v>14</v>
      </c>
    </row>
    <row r="4" spans="1:5" ht="60" x14ac:dyDescent="0.25">
      <c r="A4" s="17" t="s">
        <v>3</v>
      </c>
      <c r="B4" s="18" t="s">
        <v>25</v>
      </c>
      <c r="C4" s="18" t="s">
        <v>26</v>
      </c>
      <c r="D4" s="19" t="s">
        <v>27</v>
      </c>
      <c r="E4" s="20" t="s">
        <v>15</v>
      </c>
    </row>
    <row r="5" spans="1:5" x14ac:dyDescent="0.25">
      <c r="A5" s="17" t="s">
        <v>5</v>
      </c>
      <c r="B5" s="21" t="s">
        <v>6</v>
      </c>
      <c r="C5" s="21" t="s">
        <v>6</v>
      </c>
      <c r="D5" s="22" t="s">
        <v>6</v>
      </c>
      <c r="E5" s="22" t="s">
        <v>6</v>
      </c>
    </row>
    <row r="6" spans="1:5" ht="15.75" thickBot="1" x14ac:dyDescent="0.3">
      <c r="A6" s="17" t="s">
        <v>7</v>
      </c>
      <c r="B6" s="21" t="s">
        <v>8</v>
      </c>
      <c r="C6" s="21" t="s">
        <v>8</v>
      </c>
      <c r="D6" s="22" t="s">
        <v>8</v>
      </c>
      <c r="E6" s="22" t="s">
        <v>8</v>
      </c>
    </row>
    <row r="7" spans="1:5" ht="15.75" thickBot="1" x14ac:dyDescent="0.3">
      <c r="A7" s="23">
        <v>39783</v>
      </c>
      <c r="B7" s="18"/>
      <c r="C7" s="18"/>
      <c r="D7" s="19">
        <v>252776</v>
      </c>
      <c r="E7" s="19">
        <v>52449086</v>
      </c>
    </row>
    <row r="8" spans="1:5" ht="15.75" thickBot="1" x14ac:dyDescent="0.3">
      <c r="A8" s="23">
        <v>39873</v>
      </c>
      <c r="B8" s="48"/>
      <c r="C8" s="48"/>
      <c r="D8" s="49">
        <v>223234</v>
      </c>
      <c r="E8" s="49">
        <v>49246607</v>
      </c>
    </row>
    <row r="9" spans="1:5" x14ac:dyDescent="0.25">
      <c r="A9" s="23">
        <v>39965</v>
      </c>
      <c r="B9" s="24">
        <v>1292810</v>
      </c>
      <c r="C9" s="24">
        <v>1256212</v>
      </c>
      <c r="D9" s="25">
        <v>199380</v>
      </c>
      <c r="E9" s="44">
        <v>47066808</v>
      </c>
    </row>
    <row r="10" spans="1:5" x14ac:dyDescent="0.25">
      <c r="A10" s="26">
        <v>40057</v>
      </c>
      <c r="B10" s="27">
        <v>898221</v>
      </c>
      <c r="C10" s="27">
        <v>903294</v>
      </c>
      <c r="D10" s="28">
        <v>146491</v>
      </c>
      <c r="E10" s="45">
        <v>47214706</v>
      </c>
    </row>
    <row r="11" spans="1:5" x14ac:dyDescent="0.25">
      <c r="A11" s="26">
        <v>40148</v>
      </c>
      <c r="B11" s="27">
        <v>1256106</v>
      </c>
      <c r="C11" s="27">
        <v>926133</v>
      </c>
      <c r="D11" s="28">
        <v>472625</v>
      </c>
      <c r="E11" s="45">
        <v>87075557</v>
      </c>
    </row>
    <row r="12" spans="1:5" x14ac:dyDescent="0.25">
      <c r="A12" s="26">
        <v>40238</v>
      </c>
      <c r="B12" s="27">
        <v>933822</v>
      </c>
      <c r="C12" s="27">
        <v>926472</v>
      </c>
      <c r="D12" s="28">
        <v>459528</v>
      </c>
      <c r="E12" s="46">
        <v>86091381</v>
      </c>
    </row>
    <row r="13" spans="1:5" x14ac:dyDescent="0.25">
      <c r="A13" s="26">
        <v>40330</v>
      </c>
      <c r="B13" s="27">
        <v>1013671</v>
      </c>
      <c r="C13" s="27">
        <v>1080925</v>
      </c>
      <c r="D13" s="28">
        <v>363626</v>
      </c>
      <c r="E13" s="45">
        <v>83330194</v>
      </c>
    </row>
    <row r="14" spans="1:5" x14ac:dyDescent="0.25">
      <c r="A14" s="56">
        <v>40422</v>
      </c>
      <c r="B14" s="57">
        <v>924245</v>
      </c>
      <c r="C14" s="57">
        <v>935904</v>
      </c>
      <c r="D14" s="58">
        <v>374925</v>
      </c>
      <c r="E14" s="46">
        <v>84124209</v>
      </c>
    </row>
    <row r="15" spans="1:5" x14ac:dyDescent="0.25">
      <c r="A15" s="56">
        <v>40513</v>
      </c>
      <c r="B15" s="57">
        <v>837852</v>
      </c>
      <c r="C15" s="57">
        <v>901665</v>
      </c>
      <c r="D15" s="58">
        <v>312644</v>
      </c>
      <c r="E15" s="46">
        <v>111782756</v>
      </c>
    </row>
    <row r="16" spans="1:5" x14ac:dyDescent="0.25">
      <c r="A16" s="56">
        <v>40603</v>
      </c>
      <c r="B16" s="57">
        <v>997397</v>
      </c>
      <c r="C16" s="57">
        <v>903860</v>
      </c>
      <c r="D16" s="58">
        <v>458619</v>
      </c>
      <c r="E16" s="46">
        <v>121648257</v>
      </c>
    </row>
    <row r="17" spans="1:5" x14ac:dyDescent="0.25">
      <c r="A17" s="56">
        <v>40695</v>
      </c>
      <c r="B17" s="57">
        <v>1044344</v>
      </c>
      <c r="C17" s="57">
        <v>1159688</v>
      </c>
      <c r="D17" s="58">
        <v>346551</v>
      </c>
      <c r="E17" s="46">
        <v>121944475</v>
      </c>
    </row>
    <row r="18" spans="1:5" x14ac:dyDescent="0.25">
      <c r="A18" s="56">
        <v>40787</v>
      </c>
      <c r="B18" s="57">
        <v>1052838</v>
      </c>
      <c r="C18" s="57">
        <v>1060905</v>
      </c>
      <c r="D18" s="58">
        <v>448993</v>
      </c>
      <c r="E18" s="46">
        <v>132386983</v>
      </c>
    </row>
    <row r="19" spans="1:5" x14ac:dyDescent="0.25">
      <c r="A19" s="56">
        <v>40878</v>
      </c>
      <c r="B19" s="57">
        <v>1695221</v>
      </c>
      <c r="C19" s="57">
        <v>1306342</v>
      </c>
      <c r="D19" s="58">
        <v>1288597</v>
      </c>
      <c r="E19" s="46">
        <v>136383457</v>
      </c>
    </row>
    <row r="20" spans="1:5" x14ac:dyDescent="0.25">
      <c r="A20" s="56">
        <v>40969</v>
      </c>
      <c r="B20" s="57">
        <v>1413549</v>
      </c>
      <c r="C20" s="57">
        <v>1216019</v>
      </c>
      <c r="D20" s="58">
        <v>1599485</v>
      </c>
      <c r="E20" s="46">
        <v>153294673</v>
      </c>
    </row>
    <row r="21" spans="1:5" x14ac:dyDescent="0.25">
      <c r="A21" s="56">
        <v>41061</v>
      </c>
      <c r="B21" s="57">
        <v>1612006</v>
      </c>
      <c r="C21" s="57">
        <v>1310313</v>
      </c>
      <c r="D21" s="58">
        <v>1804506</v>
      </c>
      <c r="E21" s="46">
        <v>146241286</v>
      </c>
    </row>
    <row r="22" spans="1:5" x14ac:dyDescent="0.25">
      <c r="A22" s="56">
        <v>41153</v>
      </c>
      <c r="B22" s="57">
        <v>1728496</v>
      </c>
      <c r="C22" s="57">
        <v>1421931</v>
      </c>
      <c r="D22" s="58">
        <v>2367740</v>
      </c>
      <c r="E22" s="46">
        <v>169702625</v>
      </c>
    </row>
    <row r="23" spans="1:5" x14ac:dyDescent="0.25">
      <c r="A23" s="56">
        <v>41244</v>
      </c>
      <c r="B23" s="57">
        <v>1327073</v>
      </c>
      <c r="C23" s="57">
        <v>1299586</v>
      </c>
      <c r="D23" s="58">
        <v>2797531</v>
      </c>
      <c r="E23" s="46">
        <v>156712020</v>
      </c>
    </row>
    <row r="24" spans="1:5" x14ac:dyDescent="0.25">
      <c r="A24" s="56">
        <v>41334</v>
      </c>
      <c r="B24" s="57">
        <v>1343627</v>
      </c>
      <c r="C24" s="57">
        <v>1269143</v>
      </c>
      <c r="D24" s="58">
        <v>2748041</v>
      </c>
      <c r="E24" s="46">
        <v>156309876</v>
      </c>
    </row>
    <row r="25" spans="1:5" x14ac:dyDescent="0.25">
      <c r="A25" s="56">
        <v>41426</v>
      </c>
      <c r="B25" s="57">
        <v>1778952</v>
      </c>
      <c r="C25" s="57">
        <v>1468931</v>
      </c>
      <c r="D25" s="58">
        <v>2128695</v>
      </c>
      <c r="E25" s="46">
        <v>138024836</v>
      </c>
    </row>
    <row r="26" spans="1:5" x14ac:dyDescent="0.25">
      <c r="A26" s="56">
        <v>41518</v>
      </c>
      <c r="B26" s="57">
        <v>1459309</v>
      </c>
      <c r="C26" s="57">
        <v>1421518</v>
      </c>
      <c r="D26" s="58">
        <v>2037157</v>
      </c>
      <c r="E26" s="46">
        <v>129470392</v>
      </c>
    </row>
    <row r="27" spans="1:5" x14ac:dyDescent="0.25">
      <c r="A27" s="56">
        <v>41609</v>
      </c>
      <c r="B27" s="57">
        <v>1269304</v>
      </c>
      <c r="C27" s="57">
        <v>1469077</v>
      </c>
      <c r="D27" s="58">
        <v>1924427</v>
      </c>
      <c r="E27" s="46">
        <v>116677659</v>
      </c>
    </row>
    <row r="28" spans="1:5" x14ac:dyDescent="0.25">
      <c r="A28" s="56">
        <v>41699</v>
      </c>
      <c r="B28" s="57">
        <v>1233810</v>
      </c>
      <c r="C28" s="57">
        <v>1412211</v>
      </c>
      <c r="D28" s="58">
        <v>2270293</v>
      </c>
      <c r="E28" s="46">
        <v>114427681</v>
      </c>
    </row>
    <row r="29" spans="1:5" ht="15.75" thickBot="1" x14ac:dyDescent="0.3">
      <c r="A29" s="59">
        <v>41791</v>
      </c>
      <c r="B29" s="38">
        <v>1341390</v>
      </c>
      <c r="C29" s="38">
        <v>1659887</v>
      </c>
      <c r="D29" s="39">
        <v>2039272</v>
      </c>
      <c r="E29" s="47">
        <v>107168516</v>
      </c>
    </row>
    <row r="30" spans="1:5" ht="15.75" thickBot="1" x14ac:dyDescent="0.3">
      <c r="A30" s="36"/>
      <c r="B30" s="40"/>
      <c r="C30" s="40"/>
      <c r="D30" s="40"/>
      <c r="E30" s="40"/>
    </row>
    <row r="31" spans="1:5" x14ac:dyDescent="0.25">
      <c r="A31" s="51" t="s">
        <v>13</v>
      </c>
      <c r="B31" s="52" t="s">
        <v>4</v>
      </c>
      <c r="C31" s="52"/>
      <c r="D31" s="12"/>
    </row>
    <row r="32" spans="1:5" x14ac:dyDescent="0.25">
      <c r="A32" s="53"/>
      <c r="B32" s="5" t="s">
        <v>9</v>
      </c>
      <c r="C32" s="5" t="s">
        <v>10</v>
      </c>
      <c r="D32" s="13"/>
    </row>
    <row r="33" spans="1:5" x14ac:dyDescent="0.25">
      <c r="A33" s="53" t="s">
        <v>11</v>
      </c>
      <c r="B33" s="54">
        <f>(D23/D7)^(1/16)-1</f>
        <v>0.16212392414062271</v>
      </c>
      <c r="C33" s="54">
        <f>(E23/E7)^(1/16)-1</f>
        <v>7.0804713023362664E-2</v>
      </c>
      <c r="D33" s="13"/>
    </row>
    <row r="34" spans="1:5" ht="15.75" thickBot="1" x14ac:dyDescent="0.3">
      <c r="A34" s="55" t="s">
        <v>12</v>
      </c>
      <c r="B34" s="37">
        <f>(D29/D24)^(1/5)-1</f>
        <v>-5.7914347721896187E-2</v>
      </c>
      <c r="C34" s="37">
        <f>(E29/E24)^(1/5)-1</f>
        <v>-7.2708754461030312E-2</v>
      </c>
      <c r="D34" s="14"/>
    </row>
    <row r="36" spans="1:5" x14ac:dyDescent="0.25">
      <c r="A36" s="50" t="s">
        <v>29</v>
      </c>
      <c r="C36" s="50"/>
      <c r="D36" s="50"/>
      <c r="E36" s="50"/>
    </row>
    <row r="37" spans="1:5" x14ac:dyDescent="0.25">
      <c r="C37" t="s">
        <v>22</v>
      </c>
      <c r="D37" t="s">
        <v>23</v>
      </c>
      <c r="E37" t="s">
        <v>24</v>
      </c>
    </row>
    <row r="38" spans="1:5" x14ac:dyDescent="0.25">
      <c r="A38" s="31">
        <f>B38</f>
        <v>39965</v>
      </c>
      <c r="B38" s="32">
        <f>A9</f>
        <v>39965</v>
      </c>
      <c r="C38" s="33">
        <f>B9/1000</f>
        <v>1292.81</v>
      </c>
      <c r="D38" s="33">
        <f>C9/1000</f>
        <v>1256.212</v>
      </c>
      <c r="E38" s="33">
        <f>D9/1000</f>
        <v>199.38</v>
      </c>
    </row>
    <row r="39" spans="1:5" x14ac:dyDescent="0.25">
      <c r="A39" s="31" t="str">
        <f t="shared" ref="A39:A58" si="0">IF(YEAR(B39)=YEAR(B38),"",B39)</f>
        <v/>
      </c>
      <c r="B39" s="32">
        <f>A10</f>
        <v>40057</v>
      </c>
      <c r="C39" s="33">
        <f>B10/1000</f>
        <v>898.221</v>
      </c>
      <c r="D39" s="33">
        <f>C10/1000</f>
        <v>903.29399999999998</v>
      </c>
      <c r="E39" s="33">
        <f>D10/1000</f>
        <v>146.49100000000001</v>
      </c>
    </row>
    <row r="40" spans="1:5" x14ac:dyDescent="0.25">
      <c r="A40" s="31" t="str">
        <f t="shared" si="0"/>
        <v/>
      </c>
      <c r="B40" s="32">
        <f>A11</f>
        <v>40148</v>
      </c>
      <c r="C40" s="33">
        <f>B11/1000</f>
        <v>1256.106</v>
      </c>
      <c r="D40" s="33">
        <f>C11/1000</f>
        <v>926.13300000000004</v>
      </c>
      <c r="E40" s="33">
        <f>D11/1000</f>
        <v>472.625</v>
      </c>
    </row>
    <row r="41" spans="1:5" x14ac:dyDescent="0.25">
      <c r="A41" s="31">
        <f t="shared" si="0"/>
        <v>40238</v>
      </c>
      <c r="B41" s="32">
        <f>A12</f>
        <v>40238</v>
      </c>
      <c r="C41" s="33">
        <f>B12/1000</f>
        <v>933.822</v>
      </c>
      <c r="D41" s="33">
        <f>C12/1000</f>
        <v>926.47199999999998</v>
      </c>
      <c r="E41" s="33">
        <f>D12/1000</f>
        <v>459.52800000000002</v>
      </c>
    </row>
    <row r="42" spans="1:5" x14ac:dyDescent="0.25">
      <c r="A42" s="31" t="str">
        <f t="shared" si="0"/>
        <v/>
      </c>
      <c r="B42" s="32">
        <f>A13</f>
        <v>40330</v>
      </c>
      <c r="C42" s="33">
        <f>B13/1000</f>
        <v>1013.671</v>
      </c>
      <c r="D42" s="33">
        <f>C13/1000</f>
        <v>1080.925</v>
      </c>
      <c r="E42" s="33">
        <f>D13/1000</f>
        <v>363.62599999999998</v>
      </c>
    </row>
    <row r="43" spans="1:5" x14ac:dyDescent="0.25">
      <c r="A43" s="31" t="str">
        <f t="shared" si="0"/>
        <v/>
      </c>
      <c r="B43" s="32">
        <f>A14</f>
        <v>40422</v>
      </c>
      <c r="C43" s="33">
        <f>B14/1000</f>
        <v>924.245</v>
      </c>
      <c r="D43" s="33">
        <f>C14/1000</f>
        <v>935.904</v>
      </c>
      <c r="E43" s="33">
        <f>D14/1000</f>
        <v>374.92500000000001</v>
      </c>
    </row>
    <row r="44" spans="1:5" x14ac:dyDescent="0.25">
      <c r="A44" s="31" t="str">
        <f t="shared" si="0"/>
        <v/>
      </c>
      <c r="B44" s="32">
        <f>A15</f>
        <v>40513</v>
      </c>
      <c r="C44" s="33">
        <f>B15/1000</f>
        <v>837.85199999999998</v>
      </c>
      <c r="D44" s="33">
        <f>C15/1000</f>
        <v>901.66499999999996</v>
      </c>
      <c r="E44" s="33">
        <f>D15/1000</f>
        <v>312.64400000000001</v>
      </c>
    </row>
    <row r="45" spans="1:5" x14ac:dyDescent="0.25">
      <c r="A45" s="31">
        <f t="shared" si="0"/>
        <v>40603</v>
      </c>
      <c r="B45" s="32">
        <f>A16</f>
        <v>40603</v>
      </c>
      <c r="C45" s="33">
        <f>B16/1000</f>
        <v>997.39700000000005</v>
      </c>
      <c r="D45" s="33">
        <f>C16/1000</f>
        <v>903.86</v>
      </c>
      <c r="E45" s="33">
        <f>D16/1000</f>
        <v>458.61900000000003</v>
      </c>
    </row>
    <row r="46" spans="1:5" x14ac:dyDescent="0.25">
      <c r="A46" s="31" t="str">
        <f t="shared" si="0"/>
        <v/>
      </c>
      <c r="B46" s="32">
        <f>A17</f>
        <v>40695</v>
      </c>
      <c r="C46" s="33">
        <f>B17/1000</f>
        <v>1044.3440000000001</v>
      </c>
      <c r="D46" s="33">
        <f>C17/1000</f>
        <v>1159.6880000000001</v>
      </c>
      <c r="E46" s="33">
        <f>D17/1000</f>
        <v>346.55099999999999</v>
      </c>
    </row>
    <row r="47" spans="1:5" x14ac:dyDescent="0.25">
      <c r="A47" s="31" t="str">
        <f t="shared" si="0"/>
        <v/>
      </c>
      <c r="B47" s="32">
        <f>A18</f>
        <v>40787</v>
      </c>
      <c r="C47" s="33">
        <f>B18/1000</f>
        <v>1052.838</v>
      </c>
      <c r="D47" s="33">
        <f>C18/1000</f>
        <v>1060.905</v>
      </c>
      <c r="E47" s="33">
        <f>D18/1000</f>
        <v>448.99299999999999</v>
      </c>
    </row>
    <row r="48" spans="1:5" x14ac:dyDescent="0.25">
      <c r="A48" s="31" t="str">
        <f t="shared" si="0"/>
        <v/>
      </c>
      <c r="B48" s="32">
        <f>A19</f>
        <v>40878</v>
      </c>
      <c r="C48" s="33">
        <f>B19/1000</f>
        <v>1695.221</v>
      </c>
      <c r="D48" s="33">
        <f>C19/1000</f>
        <v>1306.3420000000001</v>
      </c>
      <c r="E48" s="33">
        <f>D19/1000</f>
        <v>1288.597</v>
      </c>
    </row>
    <row r="49" spans="1:5" x14ac:dyDescent="0.25">
      <c r="A49" s="31">
        <f t="shared" si="0"/>
        <v>40969</v>
      </c>
      <c r="B49" s="32">
        <f>A20</f>
        <v>40969</v>
      </c>
      <c r="C49" s="33">
        <f>B20/1000</f>
        <v>1413.549</v>
      </c>
      <c r="D49" s="33">
        <f>C20/1000</f>
        <v>1216.019</v>
      </c>
      <c r="E49" s="33">
        <f>D20/1000</f>
        <v>1599.4849999999999</v>
      </c>
    </row>
    <row r="50" spans="1:5" x14ac:dyDescent="0.25">
      <c r="A50" s="31" t="str">
        <f t="shared" si="0"/>
        <v/>
      </c>
      <c r="B50" s="32">
        <f>A21</f>
        <v>41061</v>
      </c>
      <c r="C50" s="33">
        <f>B21/1000</f>
        <v>1612.0060000000001</v>
      </c>
      <c r="D50" s="33">
        <f>C21/1000</f>
        <v>1310.3130000000001</v>
      </c>
      <c r="E50" s="33">
        <f>D21/1000</f>
        <v>1804.5060000000001</v>
      </c>
    </row>
    <row r="51" spans="1:5" x14ac:dyDescent="0.25">
      <c r="A51" s="31" t="str">
        <f t="shared" si="0"/>
        <v/>
      </c>
      <c r="B51" s="32">
        <f>A22</f>
        <v>41153</v>
      </c>
      <c r="C51" s="33">
        <f>B22/1000</f>
        <v>1728.4960000000001</v>
      </c>
      <c r="D51" s="33">
        <f>C22/1000</f>
        <v>1421.931</v>
      </c>
      <c r="E51" s="33">
        <f>D22/1000</f>
        <v>2367.7399999999998</v>
      </c>
    </row>
    <row r="52" spans="1:5" x14ac:dyDescent="0.25">
      <c r="A52" s="31" t="str">
        <f t="shared" si="0"/>
        <v/>
      </c>
      <c r="B52" s="32">
        <f>A23</f>
        <v>41244</v>
      </c>
      <c r="C52" s="33">
        <f>B23/1000</f>
        <v>1327.0730000000001</v>
      </c>
      <c r="D52" s="33">
        <f>C23/1000</f>
        <v>1299.586</v>
      </c>
      <c r="E52" s="33">
        <f>D23/1000</f>
        <v>2797.5309999999999</v>
      </c>
    </row>
    <row r="53" spans="1:5" x14ac:dyDescent="0.25">
      <c r="A53" s="31">
        <f t="shared" si="0"/>
        <v>41334</v>
      </c>
      <c r="B53" s="32">
        <f>A24</f>
        <v>41334</v>
      </c>
      <c r="C53" s="33">
        <f>B24/1000</f>
        <v>1343.627</v>
      </c>
      <c r="D53" s="33">
        <f>C24/1000</f>
        <v>1269.143</v>
      </c>
      <c r="E53" s="33">
        <f>D24/1000</f>
        <v>2748.0410000000002</v>
      </c>
    </row>
    <row r="54" spans="1:5" x14ac:dyDescent="0.25">
      <c r="A54" s="31" t="str">
        <f t="shared" si="0"/>
        <v/>
      </c>
      <c r="B54" s="32">
        <f>A25</f>
        <v>41426</v>
      </c>
      <c r="C54" s="33">
        <f>B25/1000</f>
        <v>1778.952</v>
      </c>
      <c r="D54" s="33">
        <f>C25/1000</f>
        <v>1468.931</v>
      </c>
      <c r="E54" s="33">
        <f>D25/1000</f>
        <v>2128.6950000000002</v>
      </c>
    </row>
    <row r="55" spans="1:5" x14ac:dyDescent="0.25">
      <c r="A55" s="31" t="str">
        <f t="shared" si="0"/>
        <v/>
      </c>
      <c r="B55" s="32">
        <f>A26</f>
        <v>41518</v>
      </c>
      <c r="C55" s="33">
        <f>B26/1000</f>
        <v>1459.309</v>
      </c>
      <c r="D55" s="33">
        <f>C26/1000</f>
        <v>1421.518</v>
      </c>
      <c r="E55" s="33">
        <f>D26/1000</f>
        <v>2037.1569999999999</v>
      </c>
    </row>
    <row r="56" spans="1:5" x14ac:dyDescent="0.25">
      <c r="A56" s="31" t="str">
        <f t="shared" si="0"/>
        <v/>
      </c>
      <c r="B56" s="32">
        <f>A27</f>
        <v>41609</v>
      </c>
      <c r="C56" s="33">
        <f>B27/1000</f>
        <v>1269.3040000000001</v>
      </c>
      <c r="D56" s="33">
        <f>C27/1000</f>
        <v>1469.077</v>
      </c>
      <c r="E56" s="33">
        <f>D27/1000</f>
        <v>1924.4269999999999</v>
      </c>
    </row>
    <row r="57" spans="1:5" x14ac:dyDescent="0.25">
      <c r="A57" s="31">
        <f t="shared" si="0"/>
        <v>41699</v>
      </c>
      <c r="B57" s="32">
        <f>A28</f>
        <v>41699</v>
      </c>
      <c r="C57" s="33">
        <f>B28/1000</f>
        <v>1233.81</v>
      </c>
      <c r="D57" s="33">
        <f>C28/1000</f>
        <v>1412.211</v>
      </c>
      <c r="E57" s="33">
        <f>D28/1000</f>
        <v>2270.2930000000001</v>
      </c>
    </row>
    <row r="58" spans="1:5" x14ac:dyDescent="0.25">
      <c r="A58" s="31" t="str">
        <f t="shared" si="0"/>
        <v/>
      </c>
      <c r="B58" s="32">
        <f>A29</f>
        <v>41791</v>
      </c>
      <c r="C58" s="33">
        <f>B29/1000</f>
        <v>1341.39</v>
      </c>
      <c r="D58" s="33">
        <f>C29/1000</f>
        <v>1659.8869999999999</v>
      </c>
      <c r="E58" s="33">
        <f>D29/1000</f>
        <v>2039.2719999999999</v>
      </c>
    </row>
    <row r="59" spans="1:5" x14ac:dyDescent="0.25">
      <c r="B59" s="32">
        <f>A30</f>
        <v>0</v>
      </c>
      <c r="C59" s="33">
        <f>B30/1000</f>
        <v>0</v>
      </c>
      <c r="D59" s="33">
        <f>C30/1000</f>
        <v>0</v>
      </c>
      <c r="E59" s="33">
        <f>D30/1000</f>
        <v>0</v>
      </c>
    </row>
  </sheetData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0968CEE23B54E90A24973A6F085D3" ma:contentTypeVersion="0" ma:contentTypeDescription="Create a new document." ma:contentTypeScope="" ma:versionID="35c92027ac570855798105fcba14978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D14AEB-6A40-4005-AE36-69EF64D39B8F}"/>
</file>

<file path=customXml/itemProps2.xml><?xml version="1.0" encoding="utf-8"?>
<ds:datastoreItem xmlns:ds="http://schemas.openxmlformats.org/officeDocument/2006/customXml" ds:itemID="{D140EC37-FE5D-4606-8783-00DCBF864FAF}"/>
</file>

<file path=customXml/itemProps3.xml><?xml version="1.0" encoding="utf-8"?>
<ds:datastoreItem xmlns:ds="http://schemas.openxmlformats.org/officeDocument/2006/customXml" ds:itemID="{62121DCB-F5F5-4D9C-9AB8-D89ABCC317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457 Visas and Total Employment</vt:lpstr>
      <vt:lpstr>Telco. Industry Investment</vt:lpstr>
    </vt:vector>
  </TitlesOfParts>
  <Company>Department of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Bernasconi, Matthew</dc:creator>
  <cp:lastModifiedBy>Bernasconi, Matthew</cp:lastModifiedBy>
  <dcterms:created xsi:type="dcterms:W3CDTF">2015-02-17T21:59:39Z</dcterms:created>
  <dcterms:modified xsi:type="dcterms:W3CDTF">2015-03-04T04:03:39Z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0x010100FBD0968CEE23B54E90A24973A6F085D3</vt:lpwstr>
  </property>
  <property fmtid="{D5CDD505-2E9C-101B-9397-08002B2CF9AE}" pid="3" name="TrimRevisionNumber">
    <vt:i4>1</vt:i4>
  </property>
</Properties>
</file>