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activeTab="1"/>
  </bookViews>
  <sheets>
    <sheet name="CONTRACT AND GRANT LISTING" sheetId="1" r:id="rId1"/>
    <sheet name="COST ESTIMATE FOR COMPLIANCE" sheetId="2" r:id="rId2"/>
  </sheets>
  <externalReferences>
    <externalReference r:id="rId3"/>
  </externalReferences>
  <definedNames>
    <definedName name="APS">'[1]Attachment F - Cost'!$Q$10:$Q$20</definedName>
    <definedName name="Division">'[1]Attachment F - Cost'!#REF!</definedName>
    <definedName name="Hourly_Rates">'COST ESTIMATE FOR COMPLIANCE'!#REF!</definedName>
  </definedNames>
  <calcPr calcId="152511"/>
</workbook>
</file>

<file path=xl/calcChain.xml><?xml version="1.0" encoding="utf-8"?>
<calcChain xmlns="http://schemas.openxmlformats.org/spreadsheetml/2006/main">
  <c r="G10" i="2" l="1"/>
  <c r="H10" i="2"/>
  <c r="I10" i="2" s="1"/>
  <c r="G11" i="2"/>
  <c r="H11" i="2"/>
  <c r="I11" i="2" s="1"/>
  <c r="G12" i="2"/>
  <c r="H12" i="2"/>
  <c r="I12" i="2" s="1"/>
  <c r="G13" i="2"/>
  <c r="H13" i="2"/>
  <c r="I13" i="2" s="1"/>
  <c r="G14" i="2"/>
  <c r="H14" i="2"/>
  <c r="I14" i="2"/>
  <c r="G15" i="2"/>
  <c r="H15" i="2"/>
  <c r="I15" i="2" s="1"/>
  <c r="G16" i="2"/>
  <c r="H16" i="2"/>
  <c r="I16" i="2" s="1"/>
  <c r="G17" i="2"/>
  <c r="H17" i="2"/>
  <c r="I17" i="2" s="1"/>
  <c r="G18" i="2"/>
  <c r="H18" i="2"/>
  <c r="I18" i="2" s="1"/>
  <c r="G19" i="2"/>
  <c r="H19" i="2"/>
  <c r="I19" i="2"/>
  <c r="H117" i="2" l="1"/>
  <c r="I117" i="2" s="1"/>
  <c r="G117" i="2"/>
  <c r="H116" i="2"/>
  <c r="I116" i="2" s="1"/>
  <c r="G116" i="2"/>
  <c r="H115" i="2"/>
  <c r="I115" i="2" s="1"/>
  <c r="G115" i="2"/>
  <c r="H114" i="2"/>
  <c r="I114" i="2" s="1"/>
  <c r="G114" i="2"/>
  <c r="H113" i="2"/>
  <c r="I113" i="2" s="1"/>
  <c r="G113" i="2"/>
  <c r="H112" i="2"/>
  <c r="I112" i="2" s="1"/>
  <c r="G112" i="2"/>
  <c r="H111" i="2"/>
  <c r="I111" i="2" s="1"/>
  <c r="G111" i="2"/>
  <c r="H110" i="2"/>
  <c r="I110" i="2" s="1"/>
  <c r="G110" i="2"/>
  <c r="H109" i="2"/>
  <c r="I109" i="2" s="1"/>
  <c r="G109" i="2"/>
  <c r="H108" i="2"/>
  <c r="I108" i="2" s="1"/>
  <c r="G108" i="2"/>
  <c r="H107" i="2"/>
  <c r="I107" i="2" s="1"/>
  <c r="G107" i="2"/>
  <c r="H106" i="2"/>
  <c r="I106" i="2" s="1"/>
  <c r="G106" i="2"/>
  <c r="H105" i="2"/>
  <c r="I105" i="2" s="1"/>
  <c r="G105" i="2"/>
  <c r="H104" i="2"/>
  <c r="I104" i="2" s="1"/>
  <c r="G104" i="2"/>
  <c r="H103" i="2"/>
  <c r="I103" i="2" s="1"/>
  <c r="G103" i="2"/>
  <c r="H102" i="2"/>
  <c r="I102" i="2" s="1"/>
  <c r="G102" i="2"/>
  <c r="H101" i="2"/>
  <c r="I101" i="2" s="1"/>
  <c r="G101" i="2"/>
  <c r="H100" i="2"/>
  <c r="I100" i="2" s="1"/>
  <c r="G100" i="2"/>
  <c r="H99" i="2"/>
  <c r="I99" i="2" s="1"/>
  <c r="G99" i="2"/>
  <c r="H98" i="2"/>
  <c r="I98" i="2" s="1"/>
  <c r="G98" i="2"/>
  <c r="H97" i="2"/>
  <c r="I97" i="2" s="1"/>
  <c r="G97" i="2"/>
  <c r="H96" i="2"/>
  <c r="I96" i="2" s="1"/>
  <c r="G96" i="2"/>
  <c r="H95" i="2"/>
  <c r="I95" i="2" s="1"/>
  <c r="G95" i="2"/>
  <c r="H94" i="2"/>
  <c r="I94" i="2" s="1"/>
  <c r="G94" i="2"/>
  <c r="H93" i="2"/>
  <c r="I93" i="2" s="1"/>
  <c r="G93" i="2"/>
  <c r="H92" i="2"/>
  <c r="I92" i="2" s="1"/>
  <c r="G92" i="2"/>
  <c r="H91" i="2"/>
  <c r="I91" i="2" s="1"/>
  <c r="G91" i="2"/>
  <c r="H90" i="2"/>
  <c r="I90" i="2" s="1"/>
  <c r="G90" i="2"/>
  <c r="H89" i="2"/>
  <c r="I89" i="2" s="1"/>
  <c r="G89" i="2"/>
  <c r="H88" i="2"/>
  <c r="I88" i="2" s="1"/>
  <c r="G88" i="2"/>
  <c r="H87" i="2"/>
  <c r="I87" i="2" s="1"/>
  <c r="G87" i="2"/>
  <c r="H86" i="2"/>
  <c r="I86" i="2" s="1"/>
  <c r="G86" i="2"/>
  <c r="H85" i="2"/>
  <c r="G85" i="2"/>
  <c r="H84" i="2"/>
  <c r="I84" i="2" s="1"/>
  <c r="G84" i="2"/>
  <c r="H83" i="2"/>
  <c r="I83" i="2" s="1"/>
  <c r="G83" i="2"/>
  <c r="H82" i="2"/>
  <c r="I82" i="2" s="1"/>
  <c r="G82" i="2"/>
  <c r="H81" i="2"/>
  <c r="I81" i="2" s="1"/>
  <c r="G81" i="2"/>
  <c r="H80" i="2"/>
  <c r="I80" i="2" s="1"/>
  <c r="G80" i="2"/>
  <c r="H79" i="2"/>
  <c r="I79" i="2" s="1"/>
  <c r="G79" i="2"/>
  <c r="H78" i="2"/>
  <c r="I78" i="2" s="1"/>
  <c r="G78" i="2"/>
  <c r="H77" i="2"/>
  <c r="I77" i="2" s="1"/>
  <c r="G77" i="2"/>
  <c r="H76" i="2"/>
  <c r="I76" i="2" s="1"/>
  <c r="G76" i="2"/>
  <c r="H75" i="2"/>
  <c r="I75" i="2" s="1"/>
  <c r="G75" i="2"/>
  <c r="H74" i="2"/>
  <c r="I74" i="2" s="1"/>
  <c r="G74" i="2"/>
  <c r="H73" i="2"/>
  <c r="I73" i="2" s="1"/>
  <c r="G73" i="2"/>
  <c r="H72" i="2"/>
  <c r="I72" i="2" s="1"/>
  <c r="G72" i="2"/>
  <c r="H71" i="2"/>
  <c r="I71" i="2" s="1"/>
  <c r="G71" i="2"/>
  <c r="H70" i="2"/>
  <c r="I70" i="2" s="1"/>
  <c r="G70" i="2"/>
  <c r="H69" i="2"/>
  <c r="I69" i="2" s="1"/>
  <c r="G69" i="2"/>
  <c r="H68" i="2"/>
  <c r="I68" i="2" s="1"/>
  <c r="G68" i="2"/>
  <c r="H67" i="2"/>
  <c r="I67" i="2" s="1"/>
  <c r="G67" i="2"/>
  <c r="H66" i="2"/>
  <c r="I66" i="2" s="1"/>
  <c r="G66" i="2"/>
  <c r="H65" i="2"/>
  <c r="I65" i="2" s="1"/>
  <c r="G65" i="2"/>
  <c r="H64" i="2"/>
  <c r="I64" i="2" s="1"/>
  <c r="G64" i="2"/>
  <c r="H63" i="2"/>
  <c r="I63" i="2" s="1"/>
  <c r="G63" i="2"/>
  <c r="H62" i="2"/>
  <c r="I62" i="2" s="1"/>
  <c r="G62" i="2"/>
  <c r="H61" i="2"/>
  <c r="I61" i="2" s="1"/>
  <c r="G61" i="2"/>
  <c r="H60" i="2"/>
  <c r="I60" i="2" s="1"/>
  <c r="G60" i="2"/>
  <c r="H59" i="2"/>
  <c r="I59" i="2" s="1"/>
  <c r="G59" i="2"/>
  <c r="H58" i="2"/>
  <c r="I58" i="2" s="1"/>
  <c r="G58" i="2"/>
  <c r="H57" i="2"/>
  <c r="I57" i="2" s="1"/>
  <c r="G57" i="2"/>
  <c r="H56" i="2"/>
  <c r="I56" i="2" s="1"/>
  <c r="G56" i="2"/>
  <c r="H55" i="2"/>
  <c r="I55" i="2" s="1"/>
  <c r="G55" i="2"/>
  <c r="H54" i="2"/>
  <c r="I54" i="2" s="1"/>
  <c r="G54" i="2"/>
  <c r="H53" i="2"/>
  <c r="I53" i="2" s="1"/>
  <c r="G53" i="2"/>
  <c r="H52" i="2"/>
  <c r="I52" i="2" s="1"/>
  <c r="G52" i="2"/>
  <c r="H51" i="2"/>
  <c r="I51" i="2" s="1"/>
  <c r="G51" i="2"/>
  <c r="H50" i="2"/>
  <c r="I50" i="2" s="1"/>
  <c r="G50" i="2"/>
  <c r="H49" i="2"/>
  <c r="I49" i="2" s="1"/>
  <c r="G49" i="2"/>
  <c r="H48" i="2"/>
  <c r="I48" i="2" s="1"/>
  <c r="G48" i="2"/>
  <c r="H47" i="2"/>
  <c r="I47" i="2" s="1"/>
  <c r="G47" i="2"/>
  <c r="H46" i="2"/>
  <c r="I46" i="2" s="1"/>
  <c r="G46" i="2"/>
  <c r="H45" i="2"/>
  <c r="I45" i="2" s="1"/>
  <c r="G45" i="2"/>
  <c r="H44" i="2"/>
  <c r="I44" i="2" s="1"/>
  <c r="G44" i="2"/>
  <c r="H43" i="2"/>
  <c r="I43" i="2" s="1"/>
  <c r="G43" i="2"/>
  <c r="H42" i="2"/>
  <c r="I42" i="2" s="1"/>
  <c r="G42" i="2"/>
  <c r="H41" i="2"/>
  <c r="I41" i="2" s="1"/>
  <c r="G41" i="2"/>
  <c r="H40" i="2"/>
  <c r="I40" i="2" s="1"/>
  <c r="G40" i="2"/>
  <c r="H39" i="2"/>
  <c r="I39" i="2" s="1"/>
  <c r="G39" i="2"/>
  <c r="H38" i="2"/>
  <c r="I38" i="2" s="1"/>
  <c r="G38" i="2"/>
  <c r="H37" i="2"/>
  <c r="I37" i="2" s="1"/>
  <c r="G37" i="2"/>
  <c r="H36" i="2"/>
  <c r="I36" i="2" s="1"/>
  <c r="G36" i="2"/>
  <c r="H35" i="2"/>
  <c r="I35" i="2" s="1"/>
  <c r="G35" i="2"/>
  <c r="H34" i="2"/>
  <c r="I34" i="2" s="1"/>
  <c r="G34" i="2"/>
  <c r="H33" i="2"/>
  <c r="I33" i="2" s="1"/>
  <c r="G33" i="2"/>
  <c r="H32" i="2"/>
  <c r="I32" i="2" s="1"/>
  <c r="G32" i="2"/>
  <c r="H31" i="2"/>
  <c r="I31" i="2" s="1"/>
  <c r="G31" i="2"/>
  <c r="H30" i="2"/>
  <c r="I30" i="2" s="1"/>
  <c r="G30" i="2"/>
  <c r="H29" i="2"/>
  <c r="I29" i="2" s="1"/>
  <c r="G29" i="2"/>
  <c r="H28" i="2"/>
  <c r="I28" i="2" s="1"/>
  <c r="G28" i="2"/>
  <c r="H27" i="2"/>
  <c r="I27" i="2" s="1"/>
  <c r="G27" i="2"/>
  <c r="H26" i="2"/>
  <c r="I26" i="2" s="1"/>
  <c r="G26" i="2"/>
  <c r="H25" i="2"/>
  <c r="I25" i="2" s="1"/>
  <c r="G25" i="2"/>
  <c r="H24" i="2"/>
  <c r="I24" i="2" s="1"/>
  <c r="G24" i="2"/>
  <c r="H23" i="2"/>
  <c r="I23" i="2" s="1"/>
  <c r="G23" i="2"/>
  <c r="H22" i="2"/>
  <c r="I22" i="2" s="1"/>
  <c r="G22" i="2"/>
  <c r="H21" i="2"/>
  <c r="I21" i="2" s="1"/>
  <c r="G21" i="2"/>
  <c r="H20" i="2"/>
  <c r="I20" i="2" s="1"/>
  <c r="G20" i="2"/>
  <c r="I118" i="2" l="1"/>
  <c r="I4" i="2" s="1"/>
  <c r="G118" i="2"/>
  <c r="G4" i="2" s="1"/>
</calcChain>
</file>

<file path=xl/sharedStrings.xml><?xml version="1.0" encoding="utf-8"?>
<sst xmlns="http://schemas.openxmlformats.org/spreadsheetml/2006/main" count="51" uniqueCount="46">
  <si>
    <t>Seq</t>
  </si>
  <si>
    <t>Name of Contractor</t>
  </si>
  <si>
    <t>Subject Matter</t>
  </si>
  <si>
    <t>Current Contract Value (inc GST)</t>
  </si>
  <si>
    <t>Commencement Date</t>
  </si>
  <si>
    <t>Anticipated End Date</t>
  </si>
  <si>
    <t>Does the contract contain provisions requiring the parties to maintain confidentiality of any of its provisions?</t>
  </si>
  <si>
    <t>Reason for Confidentiality</t>
  </si>
  <si>
    <t>Does the contract contain other confidentiality arrangements?</t>
  </si>
  <si>
    <t xml:space="preserve">Telstra Corporation Limited </t>
  </si>
  <si>
    <t>TUSMA Agreement as entered into by DBCDE for Standard Telephone Service (USO), Payphones (USO), Voice Only Customer Migration, Emergency Call Service and Migration of Public Interest services.</t>
  </si>
  <si>
    <t>Extended Zones Untimed Local Calls, executed by DBCDE and transferred to TUSMA on establishment.</t>
  </si>
  <si>
    <t>$2 200 000.00</t>
  </si>
  <si>
    <t>$6 380 000 000.00</t>
  </si>
  <si>
    <t>Provision of the outreach service component of the National Relay Service originally executed in 2006.</t>
  </si>
  <si>
    <t>CFW Spice Pty Ltd</t>
  </si>
  <si>
    <t>$3 500 000.00</t>
  </si>
  <si>
    <t>Australian Communication Exchange</t>
  </si>
  <si>
    <t>Provision of the relay service component of the National Relay Service orginally executed in 2006.</t>
  </si>
  <si>
    <t>$15 100 000.00</t>
  </si>
  <si>
    <t>Memorandum of Understanding with the Australian Communications and Media Authority for the provision of property and related services.</t>
  </si>
  <si>
    <t>Australian Communications and Media Authority</t>
  </si>
  <si>
    <t>Memorandum of Understanding with the Department of Broadband, Communications and the Digital Economy for shared services in the areas of human resources, information technology and financial services.</t>
  </si>
  <si>
    <t>Department of Broadband, Communications and the Digital Economy</t>
  </si>
  <si>
    <t>$160 000.00</t>
  </si>
  <si>
    <t>SENATE ORDER ON DEPARTMENTAL AND AGENCY CONTRACTS 2012
Attachment A</t>
  </si>
  <si>
    <t>COST ESTIMATE TABLE FOR COMPLYING WITH ORDER</t>
  </si>
  <si>
    <t>TIMESHEET</t>
  </si>
  <si>
    <t>Entry to these fields is not required</t>
  </si>
  <si>
    <t>(to be completed by ALL officers working on this Senate Order Response)</t>
  </si>
  <si>
    <t xml:space="preserve">Date </t>
  </si>
  <si>
    <t>Program Area</t>
  </si>
  <si>
    <t>Salary Code (ie:APS5 OR EL1)</t>
  </si>
  <si>
    <t>Hours (ie: 1, 2 or 3 etc)</t>
  </si>
  <si>
    <t>Minutes ( in multiples of 5 minutes)</t>
  </si>
  <si>
    <t>Hours in Decimals</t>
  </si>
  <si>
    <t>Hourly Rate $</t>
  </si>
  <si>
    <t xml:space="preserve">Total Cost </t>
  </si>
  <si>
    <t>Business Operations Group</t>
  </si>
  <si>
    <t>APS6</t>
  </si>
  <si>
    <t>EL1</t>
  </si>
  <si>
    <t>EL2</t>
  </si>
  <si>
    <t>Total Compliance Cost 2005</t>
  </si>
  <si>
    <t>$1 700 000.00</t>
  </si>
  <si>
    <t xml:space="preserve">Untimed local calls in extended zones, executed by DBCDE and transferred to TUSMA on establishment. </t>
  </si>
  <si>
    <t>$600 000.00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</si>
</sst>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##\ ###\ ###\ ##0"/>
    <numFmt numFmtId="166" formatCode="_-* #,##0_-;\-* #,##0_-;_-* &quot;-&quot;??_-;_-@_-"/>
    <numFmt numFmtId="167" formatCode="[$-C09]dd\-mmmm\-yyyy;@"/>
    <numFmt numFmtId="168" formatCode="#,##0.00_ ;\-#,##0.00\ "/>
    <numFmt numFmtId="169" formatCode="_-[$$-C09]* #,##0.00_-;\-[$$-C09]* #,##0.00_-;_-[$$-C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46464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EEEEE"/>
      </top>
      <bottom/>
      <diagonal/>
    </border>
    <border>
      <left/>
      <right/>
      <top style="medium">
        <color rgb="FFEEEEEE"/>
      </top>
      <bottom style="thick">
        <color rgb="FFCCCCC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>
      <alignment horizontal="centerContinuous"/>
    </xf>
  </cellStyleXfs>
  <cellXfs count="109">
    <xf numFmtId="0" fontId="0" fillId="0" borderId="0" xfId="0"/>
    <xf numFmtId="0" fontId="0" fillId="0" borderId="2" xfId="0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164" fontId="0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3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164" fontId="5" fillId="0" borderId="4" xfId="1" applyFont="1" applyFill="1" applyBorder="1" applyAlignment="1"/>
    <xf numFmtId="164" fontId="5" fillId="0" borderId="5" xfId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4" fontId="5" fillId="0" borderId="0" xfId="1" applyFont="1" applyFill="1" applyBorder="1" applyAlignment="1"/>
    <xf numFmtId="164" fontId="5" fillId="0" borderId="7" xfId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2" fontId="7" fillId="0" borderId="11" xfId="1" applyNumberFormat="1" applyFont="1" applyFill="1" applyBorder="1" applyAlignment="1">
      <alignment horizontal="center"/>
    </xf>
    <xf numFmtId="164" fontId="7" fillId="0" borderId="12" xfId="1" applyFont="1" applyFill="1" applyBorder="1" applyAlignment="1"/>
    <xf numFmtId="164" fontId="7" fillId="0" borderId="13" xfId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indent="4"/>
    </xf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1" applyFont="1" applyFill="1" applyBorder="1" applyAlignment="1"/>
    <xf numFmtId="164" fontId="7" fillId="0" borderId="17" xfId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166" fontId="9" fillId="0" borderId="19" xfId="0" applyNumberFormat="1" applyFont="1" applyFill="1" applyBorder="1" applyAlignment="1">
      <alignment horizontal="center" vertical="top" wrapText="1"/>
    </xf>
    <xf numFmtId="166" fontId="9" fillId="0" borderId="20" xfId="0" applyNumberFormat="1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164" fontId="9" fillId="0" borderId="18" xfId="1" applyFont="1" applyFill="1" applyBorder="1" applyAlignment="1">
      <alignment horizontal="center" vertical="top" wrapText="1"/>
    </xf>
    <xf numFmtId="164" fontId="9" fillId="0" borderId="21" xfId="1" applyFont="1" applyFill="1" applyBorder="1" applyAlignment="1">
      <alignment horizontal="center" vertical="top" wrapText="1"/>
    </xf>
    <xf numFmtId="167" fontId="10" fillId="0" borderId="2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166" fontId="10" fillId="0" borderId="2" xfId="0" applyNumberFormat="1" applyFont="1" applyFill="1" applyBorder="1" applyAlignment="1" applyProtection="1">
      <alignment horizontal="center" vertical="top" wrapText="1"/>
      <protection locked="0"/>
    </xf>
    <xf numFmtId="166" fontId="10" fillId="0" borderId="23" xfId="0" applyNumberFormat="1" applyFont="1" applyFill="1" applyBorder="1" applyAlignment="1" applyProtection="1">
      <alignment horizontal="center" vertical="top" wrapText="1"/>
      <protection locked="0"/>
    </xf>
    <xf numFmtId="43" fontId="4" fillId="0" borderId="23" xfId="0" applyNumberFormat="1" applyFont="1" applyFill="1" applyBorder="1" applyAlignment="1">
      <alignment horizontal="center"/>
    </xf>
    <xf numFmtId="164" fontId="7" fillId="0" borderId="22" xfId="1" applyFont="1" applyFill="1" applyBorder="1" applyAlignment="1"/>
    <xf numFmtId="164" fontId="7" fillId="0" borderId="24" xfId="1" applyFont="1" applyFill="1" applyBorder="1" applyAlignment="1">
      <alignment horizontal="center"/>
    </xf>
    <xf numFmtId="43" fontId="0" fillId="0" borderId="23" xfId="0" applyNumberFormat="1" applyFill="1" applyBorder="1" applyAlignment="1">
      <alignment horizontal="center"/>
    </xf>
    <xf numFmtId="164" fontId="5" fillId="0" borderId="22" xfId="1" applyFont="1" applyFill="1" applyBorder="1" applyAlignment="1"/>
    <xf numFmtId="164" fontId="5" fillId="0" borderId="24" xfId="1" applyFont="1" applyFill="1" applyBorder="1" applyAlignment="1">
      <alignment horizontal="center"/>
    </xf>
    <xf numFmtId="167" fontId="11" fillId="0" borderId="22" xfId="0" applyNumberFormat="1" applyFont="1" applyFill="1" applyBorder="1" applyAlignment="1" applyProtection="1">
      <alignment vertical="top" wrapText="1"/>
      <protection locked="0"/>
    </xf>
    <xf numFmtId="166" fontId="11" fillId="0" borderId="2" xfId="0" applyNumberFormat="1" applyFont="1" applyFill="1" applyBorder="1" applyAlignment="1" applyProtection="1">
      <alignment horizontal="center" vertical="top" wrapText="1"/>
      <protection locked="0"/>
    </xf>
    <xf numFmtId="166" fontId="11" fillId="0" borderId="23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 applyFill="1" applyBorder="1"/>
    <xf numFmtId="0" fontId="12" fillId="0" borderId="29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6" fontId="11" fillId="0" borderId="2" xfId="0" applyNumberFormat="1" applyFont="1" applyFill="1" applyBorder="1" applyAlignment="1" applyProtection="1">
      <alignment horizontal="center"/>
      <protection locked="0"/>
    </xf>
    <xf numFmtId="166" fontId="11" fillId="0" borderId="23" xfId="0" applyNumberFormat="1" applyFont="1" applyFill="1" applyBorder="1" applyAlignment="1" applyProtection="1">
      <alignment horizontal="center"/>
      <protection locked="0"/>
    </xf>
    <xf numFmtId="166" fontId="10" fillId="0" borderId="2" xfId="0" applyNumberFormat="1" applyFont="1" applyFill="1" applyBorder="1" applyAlignment="1" applyProtection="1">
      <alignment horizontal="center"/>
      <protection locked="0"/>
    </xf>
    <xf numFmtId="166" fontId="10" fillId="0" borderId="23" xfId="0" applyNumberFormat="1" applyFont="1" applyFill="1" applyBorder="1" applyAlignment="1" applyProtection="1">
      <alignment horizontal="center"/>
      <protection locked="0"/>
    </xf>
    <xf numFmtId="0" fontId="12" fillId="0" borderId="30" xfId="0" applyFont="1" applyBorder="1" applyAlignment="1">
      <alignment horizontal="left" vertical="top" wrapText="1"/>
    </xf>
    <xf numFmtId="166" fontId="10" fillId="0" borderId="2" xfId="0" applyNumberFormat="1" applyFont="1" applyFill="1" applyBorder="1" applyAlignment="1" applyProtection="1">
      <alignment vertical="top" wrapText="1"/>
      <protection locked="0"/>
    </xf>
    <xf numFmtId="1" fontId="10" fillId="0" borderId="23" xfId="0" applyNumberFormat="1" applyFont="1" applyFill="1" applyBorder="1" applyAlignment="1" applyProtection="1">
      <alignment vertical="top" wrapText="1"/>
      <protection locked="0"/>
    </xf>
    <xf numFmtId="167" fontId="10" fillId="0" borderId="22" xfId="0" applyNumberFormat="1" applyFont="1" applyFill="1" applyBorder="1" applyProtection="1">
      <protection locked="0"/>
    </xf>
    <xf numFmtId="166" fontId="10" fillId="0" borderId="2" xfId="0" applyNumberFormat="1" applyFont="1" applyFill="1" applyBorder="1" applyAlignment="1" applyProtection="1">
      <protection locked="0"/>
    </xf>
    <xf numFmtId="1" fontId="10" fillId="0" borderId="23" xfId="0" applyNumberFormat="1" applyFont="1" applyFill="1" applyBorder="1" applyAlignment="1" applyProtection="1">
      <protection locked="0"/>
    </xf>
    <xf numFmtId="167" fontId="10" fillId="0" borderId="25" xfId="0" applyNumberFormat="1" applyFont="1" applyFill="1" applyBorder="1" applyAlignment="1" applyProtection="1">
      <alignment vertical="top" wrapText="1"/>
      <protection locked="0"/>
    </xf>
    <xf numFmtId="166" fontId="10" fillId="0" borderId="28" xfId="0" applyNumberFormat="1" applyFont="1" applyFill="1" applyBorder="1" applyAlignment="1" applyProtection="1">
      <alignment horizontal="center" vertical="top" wrapText="1"/>
      <protection locked="0"/>
    </xf>
    <xf numFmtId="167" fontId="10" fillId="0" borderId="22" xfId="0" applyNumberFormat="1" applyFont="1" applyBorder="1" applyProtection="1"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166" fontId="10" fillId="0" borderId="2" xfId="0" applyNumberFormat="1" applyFont="1" applyBorder="1" applyAlignment="1" applyProtection="1">
      <alignment horizontal="center"/>
      <protection locked="0"/>
    </xf>
    <xf numFmtId="43" fontId="0" fillId="3" borderId="23" xfId="0" applyNumberFormat="1" applyFill="1" applyBorder="1" applyAlignment="1">
      <alignment horizontal="center"/>
    </xf>
    <xf numFmtId="164" fontId="5" fillId="3" borderId="22" xfId="1" applyFont="1" applyFill="1" applyBorder="1" applyAlignment="1"/>
    <xf numFmtId="164" fontId="5" fillId="3" borderId="24" xfId="1" applyFont="1" applyFill="1" applyBorder="1" applyAlignment="1">
      <alignment horizontal="center"/>
    </xf>
    <xf numFmtId="167" fontId="10" fillId="0" borderId="6" xfId="0" applyNumberFormat="1" applyFont="1" applyBorder="1" applyProtection="1"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0" fontId="0" fillId="0" borderId="26" xfId="0" applyBorder="1"/>
    <xf numFmtId="0" fontId="0" fillId="0" borderId="12" xfId="0" applyBorder="1"/>
    <xf numFmtId="0" fontId="0" fillId="2" borderId="27" xfId="0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8" fontId="5" fillId="2" borderId="10" xfId="1" applyNumberFormat="1" applyFont="1" applyFill="1" applyBorder="1" applyAlignment="1">
      <alignment horizontal="center"/>
    </xf>
    <xf numFmtId="164" fontId="7" fillId="2" borderId="9" xfId="1" applyFont="1" applyFill="1" applyBorder="1" applyAlignment="1"/>
    <xf numFmtId="164" fontId="5" fillId="2" borderId="10" xfId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5" fillId="0" borderId="0" xfId="1" applyFont="1" applyAlignment="1"/>
    <xf numFmtId="164" fontId="5" fillId="0" borderId="0" xfId="1" applyFont="1" applyAlignment="1">
      <alignment horizontal="center"/>
    </xf>
    <xf numFmtId="169" fontId="0" fillId="0" borderId="2" xfId="1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169" fontId="0" fillId="4" borderId="2" xfId="1" applyNumberFormat="1" applyFont="1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165" fontId="2" fillId="0" borderId="1" xfId="2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3" fontId="9" fillId="0" borderId="14" xfId="0" applyNumberFormat="1" applyFont="1" applyFill="1" applyBorder="1" applyAlignment="1">
      <alignment horizontal="center" vertical="top" wrapText="1"/>
    </xf>
    <xf numFmtId="43" fontId="9" fillId="0" borderId="16" xfId="0" applyNumberFormat="1" applyFont="1" applyFill="1" applyBorder="1" applyAlignment="1">
      <alignment horizontal="center" vertical="top" wrapText="1"/>
    </xf>
  </cellXfs>
  <cellStyles count="3">
    <cellStyle name="Currency" xfId="1" builtinId="4"/>
    <cellStyle name="HEADER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AppData\Local\Microsoft\Windows\Temporary%20Internet%20Files\Content.Outlook\1DTP2TU4\Copy%20of%20Cost%20of%20Compliance%202012%20TUS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F - Cost"/>
      <sheetName val="Compliance Rates"/>
    </sheetNames>
    <sheetDataSet>
      <sheetData sheetId="0">
        <row r="10">
          <cell r="Q10" t="str">
            <v>APS1</v>
          </cell>
        </row>
        <row r="11">
          <cell r="Q11" t="str">
            <v>APS2</v>
          </cell>
        </row>
        <row r="12">
          <cell r="Q12" t="str">
            <v>APS3</v>
          </cell>
        </row>
        <row r="13">
          <cell r="Q13" t="str">
            <v>APS4</v>
          </cell>
        </row>
        <row r="14">
          <cell r="Q14" t="str">
            <v>APS5</v>
          </cell>
        </row>
        <row r="15">
          <cell r="Q15" t="str">
            <v>APS6</v>
          </cell>
        </row>
        <row r="16">
          <cell r="Q16" t="str">
            <v>EL1</v>
          </cell>
        </row>
        <row r="17">
          <cell r="Q17" t="str">
            <v>EL2</v>
          </cell>
        </row>
        <row r="18">
          <cell r="Q18" t="str">
            <v>EL1L</v>
          </cell>
        </row>
        <row r="19">
          <cell r="Q19" t="str">
            <v>EL2L</v>
          </cell>
        </row>
        <row r="20">
          <cell r="Q20" t="str">
            <v>SES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workbookViewId="0">
      <selection activeCell="C19" sqref="C19"/>
    </sheetView>
  </sheetViews>
  <sheetFormatPr defaultRowHeight="15" x14ac:dyDescent="0.25"/>
  <cols>
    <col min="1" max="1" width="9.140625" style="8" customWidth="1"/>
    <col min="2" max="2" width="36.7109375" style="9" customWidth="1"/>
    <col min="3" max="3" width="50.7109375" style="9" customWidth="1"/>
    <col min="4" max="4" width="16.42578125" style="10" customWidth="1"/>
    <col min="5" max="5" width="16.28515625" style="11" customWidth="1"/>
    <col min="6" max="6" width="14.140625" style="11" customWidth="1"/>
    <col min="7" max="7" width="29.85546875" style="11" customWidth="1"/>
    <col min="8" max="8" width="22.140625" style="11" customWidth="1"/>
    <col min="9" max="9" width="16.7109375" style="11" customWidth="1"/>
    <col min="10" max="10" width="24.42578125" style="11" customWidth="1"/>
  </cols>
  <sheetData>
    <row r="1" spans="1:10" ht="73.5" customHeight="1" x14ac:dyDescent="0.25">
      <c r="A1" s="103" t="s">
        <v>25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4" customFormat="1" ht="6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3" t="s">
        <v>6</v>
      </c>
      <c r="H2" s="1" t="s">
        <v>7</v>
      </c>
      <c r="I2" s="3" t="s">
        <v>8</v>
      </c>
      <c r="J2" s="1" t="s">
        <v>7</v>
      </c>
    </row>
    <row r="3" spans="1:10" ht="30" x14ac:dyDescent="0.25">
      <c r="A3" s="5">
        <v>1</v>
      </c>
      <c r="B3" s="98" t="s">
        <v>9</v>
      </c>
      <c r="C3" s="98" t="s">
        <v>44</v>
      </c>
      <c r="D3" s="97" t="s">
        <v>43</v>
      </c>
      <c r="E3" s="7">
        <v>41091</v>
      </c>
      <c r="F3" s="7">
        <v>41455</v>
      </c>
      <c r="G3" s="3">
        <v>0</v>
      </c>
      <c r="H3" s="3">
        <v>0</v>
      </c>
      <c r="I3" s="3">
        <v>0</v>
      </c>
      <c r="J3" s="3">
        <v>0</v>
      </c>
    </row>
    <row r="4" spans="1:10" ht="60" x14ac:dyDescent="0.25">
      <c r="A4" s="5">
        <v>2</v>
      </c>
      <c r="B4" s="98" t="s">
        <v>9</v>
      </c>
      <c r="C4" s="98" t="s">
        <v>10</v>
      </c>
      <c r="D4" s="97" t="s">
        <v>13</v>
      </c>
      <c r="E4" s="7">
        <v>41091</v>
      </c>
      <c r="F4" s="7">
        <v>48395</v>
      </c>
      <c r="G4" s="3">
        <v>0</v>
      </c>
      <c r="H4" s="3">
        <v>0</v>
      </c>
      <c r="I4" s="3">
        <v>0</v>
      </c>
      <c r="J4" s="3">
        <v>0</v>
      </c>
    </row>
    <row r="5" spans="1:10" ht="30" x14ac:dyDescent="0.25">
      <c r="A5" s="5">
        <v>3</v>
      </c>
      <c r="B5" s="99" t="s">
        <v>9</v>
      </c>
      <c r="C5" s="99" t="s">
        <v>11</v>
      </c>
      <c r="D5" s="100" t="s">
        <v>12</v>
      </c>
      <c r="E5" s="101">
        <v>40725</v>
      </c>
      <c r="F5" s="101">
        <v>41455</v>
      </c>
      <c r="G5" s="102">
        <v>0</v>
      </c>
      <c r="H5" s="102">
        <v>0</v>
      </c>
      <c r="I5" s="102">
        <v>0</v>
      </c>
      <c r="J5" s="102">
        <v>0</v>
      </c>
    </row>
    <row r="6" spans="1:10" ht="30" x14ac:dyDescent="0.25">
      <c r="A6" s="5">
        <v>4</v>
      </c>
      <c r="B6" s="98" t="s">
        <v>15</v>
      </c>
      <c r="C6" s="98" t="s">
        <v>14</v>
      </c>
      <c r="D6" s="97" t="s">
        <v>16</v>
      </c>
      <c r="E6" s="7">
        <v>41091</v>
      </c>
      <c r="F6" s="7">
        <v>41455</v>
      </c>
      <c r="G6" s="3">
        <v>0</v>
      </c>
      <c r="H6" s="3">
        <v>0</v>
      </c>
      <c r="I6" s="3">
        <v>0</v>
      </c>
      <c r="J6" s="3">
        <v>0</v>
      </c>
    </row>
    <row r="7" spans="1:10" ht="30" x14ac:dyDescent="0.25">
      <c r="A7" s="5">
        <v>5</v>
      </c>
      <c r="B7" s="98" t="s">
        <v>17</v>
      </c>
      <c r="C7" s="98" t="s">
        <v>18</v>
      </c>
      <c r="D7" s="97" t="s">
        <v>19</v>
      </c>
      <c r="E7" s="7">
        <v>41091</v>
      </c>
      <c r="F7" s="7">
        <v>41455</v>
      </c>
      <c r="G7" s="3">
        <v>0</v>
      </c>
      <c r="H7" s="3">
        <v>0</v>
      </c>
      <c r="I7" s="3">
        <v>0</v>
      </c>
      <c r="J7" s="3">
        <v>0</v>
      </c>
    </row>
    <row r="8" spans="1:10" ht="45" x14ac:dyDescent="0.25">
      <c r="A8" s="5">
        <v>6</v>
      </c>
      <c r="B8" s="98" t="s">
        <v>21</v>
      </c>
      <c r="C8" s="98" t="s">
        <v>20</v>
      </c>
      <c r="D8" s="97" t="s">
        <v>24</v>
      </c>
      <c r="E8" s="7">
        <v>41092</v>
      </c>
      <c r="F8" s="7">
        <v>41455</v>
      </c>
      <c r="G8" s="3">
        <v>0</v>
      </c>
      <c r="H8" s="3">
        <v>0</v>
      </c>
      <c r="I8" s="3">
        <v>0</v>
      </c>
      <c r="J8" s="3">
        <v>0</v>
      </c>
    </row>
    <row r="9" spans="1:10" ht="75" x14ac:dyDescent="0.25">
      <c r="A9" s="5">
        <v>7</v>
      </c>
      <c r="B9" s="98" t="s">
        <v>23</v>
      </c>
      <c r="C9" s="98" t="s">
        <v>22</v>
      </c>
      <c r="D9" s="97" t="s">
        <v>45</v>
      </c>
      <c r="E9" s="7">
        <v>41092</v>
      </c>
      <c r="F9" s="7">
        <v>41455</v>
      </c>
      <c r="G9" s="3">
        <v>0</v>
      </c>
      <c r="H9" s="3">
        <v>0</v>
      </c>
      <c r="I9" s="3">
        <v>0</v>
      </c>
      <c r="J9" s="3">
        <v>0</v>
      </c>
    </row>
    <row r="10" spans="1:10" x14ac:dyDescent="0.25">
      <c r="A10" s="5"/>
      <c r="B10" s="6"/>
      <c r="C10" s="6"/>
      <c r="D10" s="97"/>
      <c r="E10" s="7"/>
      <c r="F10" s="7"/>
      <c r="G10" s="3"/>
      <c r="H10" s="6"/>
      <c r="I10" s="3"/>
      <c r="J10" s="6"/>
    </row>
    <row r="11" spans="1:10" x14ac:dyDescent="0.25">
      <c r="A11" s="5"/>
      <c r="B11" s="6"/>
      <c r="C11" s="6"/>
      <c r="D11" s="97"/>
      <c r="E11" s="7"/>
      <c r="F11" s="7"/>
      <c r="G11" s="3"/>
      <c r="H11" s="6"/>
      <c r="I11" s="3"/>
      <c r="J11" s="6"/>
    </row>
    <row r="12" spans="1:10" x14ac:dyDescent="0.25">
      <c r="A12" s="5"/>
      <c r="B12" s="6"/>
      <c r="C12" s="6"/>
      <c r="D12" s="97"/>
      <c r="E12" s="7"/>
      <c r="F12" s="7"/>
      <c r="G12" s="3"/>
      <c r="H12" s="6"/>
      <c r="I12" s="3"/>
      <c r="J12" s="6"/>
    </row>
    <row r="13" spans="1:10" x14ac:dyDescent="0.25">
      <c r="A13" s="5"/>
      <c r="B13" s="6"/>
      <c r="C13" s="6"/>
      <c r="D13" s="97"/>
      <c r="E13" s="7"/>
      <c r="F13" s="7"/>
      <c r="G13" s="3"/>
      <c r="H13" s="6"/>
      <c r="I13" s="3"/>
      <c r="J13" s="6"/>
    </row>
    <row r="14" spans="1:10" x14ac:dyDescent="0.25">
      <c r="A14" s="5"/>
      <c r="B14" s="6"/>
      <c r="C14" s="6"/>
      <c r="D14" s="97"/>
      <c r="E14" s="7"/>
      <c r="F14" s="7"/>
      <c r="G14" s="3"/>
      <c r="H14" s="6"/>
      <c r="I14" s="3"/>
      <c r="J14" s="6"/>
    </row>
    <row r="15" spans="1:10" x14ac:dyDescent="0.25">
      <c r="A15" s="5"/>
      <c r="B15" s="6"/>
      <c r="C15" s="6"/>
      <c r="D15" s="97"/>
      <c r="E15" s="7"/>
      <c r="F15" s="7"/>
      <c r="G15" s="3"/>
      <c r="H15" s="6"/>
      <c r="I15" s="3"/>
      <c r="J15" s="6"/>
    </row>
    <row r="16" spans="1:10" x14ac:dyDescent="0.25">
      <c r="A16" s="5"/>
      <c r="B16" s="6"/>
      <c r="C16" s="6"/>
      <c r="D16" s="97"/>
      <c r="E16" s="7"/>
      <c r="F16" s="7"/>
      <c r="G16" s="3"/>
      <c r="H16" s="6"/>
      <c r="I16" s="3"/>
      <c r="J16" s="6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abSelected="1" workbookViewId="0">
      <selection activeCell="B7" sqref="B7"/>
    </sheetView>
  </sheetViews>
  <sheetFormatPr defaultRowHeight="15" x14ac:dyDescent="0.25"/>
  <cols>
    <col min="1" max="1" width="2.28515625" customWidth="1"/>
    <col min="2" max="2" width="16.5703125" customWidth="1"/>
    <col min="3" max="3" width="27.5703125" customWidth="1"/>
    <col min="4" max="4" width="15.42578125" style="93" customWidth="1"/>
    <col min="5" max="5" width="10.42578125" style="94" customWidth="1"/>
    <col min="6" max="6" width="15.140625" style="94" customWidth="1"/>
    <col min="7" max="7" width="11.85546875" style="93" customWidth="1"/>
    <col min="8" max="8" width="13.140625" style="95" customWidth="1"/>
    <col min="9" max="9" width="17.7109375" style="96" customWidth="1"/>
    <col min="11" max="11" width="11.42578125" customWidth="1"/>
    <col min="12" max="12" width="16.7109375" customWidth="1"/>
    <col min="13" max="14" width="9.140625" customWidth="1"/>
    <col min="15" max="15" width="18.85546875" customWidth="1"/>
    <col min="17" max="17" width="13.140625" bestFit="1" customWidth="1"/>
    <col min="18" max="18" width="16.85546875" customWidth="1"/>
    <col min="19" max="19" width="16.140625" customWidth="1"/>
    <col min="20" max="20" width="16.42578125" customWidth="1"/>
    <col min="21" max="21" width="15.140625" customWidth="1"/>
    <col min="22" max="22" width="13" customWidth="1"/>
    <col min="23" max="31" width="11.5703125" customWidth="1"/>
    <col min="33" max="33" width="55.85546875" customWidth="1"/>
  </cols>
  <sheetData>
    <row r="1" spans="1:9" ht="15.75" x14ac:dyDescent="0.25">
      <c r="A1" s="12"/>
      <c r="B1" s="13" t="s">
        <v>26</v>
      </c>
      <c r="C1" s="14"/>
      <c r="D1" s="15"/>
      <c r="E1" s="16"/>
      <c r="F1" s="16"/>
      <c r="G1" s="15"/>
      <c r="H1" s="17"/>
      <c r="I1" s="18"/>
    </row>
    <row r="2" spans="1:9" ht="18.75" thickBot="1" x14ac:dyDescent="0.3">
      <c r="A2" s="12"/>
      <c r="B2" s="19"/>
      <c r="C2" s="20"/>
      <c r="D2" s="21"/>
      <c r="E2" s="22"/>
      <c r="F2" s="22"/>
      <c r="G2" s="21"/>
      <c r="H2" s="23"/>
      <c r="I2" s="24"/>
    </row>
    <row r="3" spans="1:9" ht="16.5" thickBot="1" x14ac:dyDescent="0.3">
      <c r="A3" s="12"/>
      <c r="B3" s="25" t="s">
        <v>27</v>
      </c>
      <c r="C3" s="20"/>
      <c r="D3" s="21"/>
      <c r="E3" s="26"/>
      <c r="F3" s="26"/>
      <c r="G3" s="104" t="s">
        <v>28</v>
      </c>
      <c r="H3" s="105"/>
      <c r="I3" s="106"/>
    </row>
    <row r="4" spans="1:9" ht="16.5" thickBot="1" x14ac:dyDescent="0.3">
      <c r="A4" s="12"/>
      <c r="B4" s="27" t="s">
        <v>29</v>
      </c>
      <c r="C4" s="20"/>
      <c r="D4" s="21"/>
      <c r="E4" s="26"/>
      <c r="F4" s="26"/>
      <c r="G4" s="28">
        <f>+G118</f>
        <v>3</v>
      </c>
      <c r="H4" s="29"/>
      <c r="I4" s="30">
        <f>+I118</f>
        <v>135.94999999999999</v>
      </c>
    </row>
    <row r="5" spans="1:9" ht="3" customHeight="1" thickBot="1" x14ac:dyDescent="0.3">
      <c r="A5" s="12"/>
      <c r="B5" s="31"/>
      <c r="C5" s="32"/>
      <c r="D5" s="33"/>
      <c r="E5" s="107"/>
      <c r="F5" s="108"/>
      <c r="G5" s="34"/>
      <c r="H5" s="35"/>
      <c r="I5" s="36"/>
    </row>
    <row r="6" spans="1:9" ht="45" x14ac:dyDescent="0.25">
      <c r="A6" s="12"/>
      <c r="B6" s="37" t="s">
        <v>30</v>
      </c>
      <c r="C6" s="38" t="s">
        <v>31</v>
      </c>
      <c r="D6" s="38" t="s">
        <v>32</v>
      </c>
      <c r="E6" s="39" t="s">
        <v>33</v>
      </c>
      <c r="F6" s="40" t="s">
        <v>34</v>
      </c>
      <c r="G6" s="41" t="s">
        <v>35</v>
      </c>
      <c r="H6" s="42" t="s">
        <v>36</v>
      </c>
      <c r="I6" s="43" t="s">
        <v>37</v>
      </c>
    </row>
    <row r="7" spans="1:9" x14ac:dyDescent="0.25">
      <c r="A7" s="12"/>
      <c r="B7" s="44"/>
      <c r="C7" s="45" t="s">
        <v>38</v>
      </c>
      <c r="D7" s="46" t="s">
        <v>39</v>
      </c>
      <c r="E7" s="47">
        <v>2</v>
      </c>
      <c r="F7" s="48"/>
      <c r="G7" s="49">
        <v>2</v>
      </c>
      <c r="H7" s="50">
        <v>40.049999999999997</v>
      </c>
      <c r="I7" s="51">
        <v>80.099999999999994</v>
      </c>
    </row>
    <row r="8" spans="1:9" ht="15" customHeight="1" x14ac:dyDescent="0.25">
      <c r="A8" s="12"/>
      <c r="B8" s="44"/>
      <c r="C8" s="45" t="s">
        <v>38</v>
      </c>
      <c r="D8" s="46" t="s">
        <v>40</v>
      </c>
      <c r="E8" s="47"/>
      <c r="F8" s="48">
        <v>30</v>
      </c>
      <c r="G8" s="49">
        <v>0.5</v>
      </c>
      <c r="H8" s="50">
        <v>50.6</v>
      </c>
      <c r="I8" s="51">
        <v>25.3</v>
      </c>
    </row>
    <row r="9" spans="1:9" x14ac:dyDescent="0.25">
      <c r="A9" s="12"/>
      <c r="B9" s="44"/>
      <c r="C9" s="45" t="s">
        <v>38</v>
      </c>
      <c r="D9" s="46" t="s">
        <v>41</v>
      </c>
      <c r="E9" s="47"/>
      <c r="F9" s="48">
        <v>30</v>
      </c>
      <c r="G9" s="49">
        <v>0.5</v>
      </c>
      <c r="H9" s="50">
        <v>61.1</v>
      </c>
      <c r="I9" s="51">
        <v>30.55</v>
      </c>
    </row>
    <row r="10" spans="1:9" x14ac:dyDescent="0.25">
      <c r="A10" s="12"/>
      <c r="B10" s="44"/>
      <c r="C10" s="45"/>
      <c r="D10" s="46"/>
      <c r="E10" s="47"/>
      <c r="F10" s="48"/>
      <c r="G10" s="49" t="str">
        <f>IF(E10+F10=0,"",E10+VLOOKUP(F10,#REF!,2,FALSE))</f>
        <v/>
      </c>
      <c r="H10" s="50" t="str">
        <f t="shared" ref="H10:H37" si="0">IF(D10="","",VLOOKUP(D10,Hourly_Rates,11,FALSE))</f>
        <v/>
      </c>
      <c r="I10" s="51" t="str">
        <f>IF(+H10="","",H10*G10)</f>
        <v/>
      </c>
    </row>
    <row r="11" spans="1:9" x14ac:dyDescent="0.25">
      <c r="A11" s="12"/>
      <c r="B11" s="44"/>
      <c r="C11" s="45"/>
      <c r="D11" s="46"/>
      <c r="E11" s="47"/>
      <c r="F11" s="48"/>
      <c r="G11" s="49" t="str">
        <f>IF(E11+F11=0,"",E11+VLOOKUP(F11,#REF!,2,FALSE))</f>
        <v/>
      </c>
      <c r="H11" s="50" t="str">
        <f t="shared" si="0"/>
        <v/>
      </c>
      <c r="I11" s="51" t="str">
        <f t="shared" ref="I11:I74" si="1">IF(+H11="","",H11*G11)</f>
        <v/>
      </c>
    </row>
    <row r="12" spans="1:9" x14ac:dyDescent="0.25">
      <c r="A12" s="12"/>
      <c r="B12" s="44"/>
      <c r="C12" s="45"/>
      <c r="D12" s="46"/>
      <c r="E12" s="47"/>
      <c r="F12" s="48"/>
      <c r="G12" s="52" t="str">
        <f>IF(E12+F12=0,"",E12+VLOOKUP(F12,#REF!,2,FALSE))</f>
        <v/>
      </c>
      <c r="H12" s="53" t="str">
        <f t="shared" si="0"/>
        <v/>
      </c>
      <c r="I12" s="54" t="str">
        <f t="shared" si="1"/>
        <v/>
      </c>
    </row>
    <row r="13" spans="1:9" x14ac:dyDescent="0.25">
      <c r="A13" s="12"/>
      <c r="B13" s="44"/>
      <c r="C13" s="45"/>
      <c r="D13" s="46"/>
      <c r="E13" s="47"/>
      <c r="F13" s="48"/>
      <c r="G13" s="52" t="str">
        <f>IF(E13+F13=0,"",E13+VLOOKUP(F13,#REF!,2,FALSE))</f>
        <v/>
      </c>
      <c r="H13" s="53" t="str">
        <f t="shared" si="0"/>
        <v/>
      </c>
      <c r="I13" s="54" t="str">
        <f t="shared" si="1"/>
        <v/>
      </c>
    </row>
    <row r="14" spans="1:9" x14ac:dyDescent="0.25">
      <c r="A14" s="12"/>
      <c r="B14" s="44"/>
      <c r="C14" s="45"/>
      <c r="D14" s="46"/>
      <c r="E14" s="47"/>
      <c r="F14" s="48"/>
      <c r="G14" s="52" t="str">
        <f>IF(E14+F14=0,"",E14+VLOOKUP(F14,#REF!,2,FALSE))</f>
        <v/>
      </c>
      <c r="H14" s="53" t="str">
        <f t="shared" si="0"/>
        <v/>
      </c>
      <c r="I14" s="54" t="str">
        <f t="shared" si="1"/>
        <v/>
      </c>
    </row>
    <row r="15" spans="1:9" x14ac:dyDescent="0.25">
      <c r="A15" s="12"/>
      <c r="B15" s="44"/>
      <c r="C15" s="45"/>
      <c r="D15" s="46"/>
      <c r="E15" s="47"/>
      <c r="F15" s="48"/>
      <c r="G15" s="52" t="str">
        <f>IF(E15+F15=0,"",E15+VLOOKUP(F15,#REF!,2,FALSE))</f>
        <v/>
      </c>
      <c r="H15" s="53" t="str">
        <f t="shared" si="0"/>
        <v/>
      </c>
      <c r="I15" s="54" t="str">
        <f t="shared" si="1"/>
        <v/>
      </c>
    </row>
    <row r="16" spans="1:9" x14ac:dyDescent="0.25">
      <c r="A16" s="12"/>
      <c r="B16" s="44"/>
      <c r="C16" s="45"/>
      <c r="D16" s="46"/>
      <c r="E16" s="56"/>
      <c r="F16" s="57"/>
      <c r="G16" s="52" t="str">
        <f>IF(E16+F16=0,"",E16+VLOOKUP(F16,#REF!,2,FALSE))</f>
        <v/>
      </c>
      <c r="H16" s="53" t="str">
        <f t="shared" si="0"/>
        <v/>
      </c>
      <c r="I16" s="54" t="str">
        <f t="shared" si="1"/>
        <v/>
      </c>
    </row>
    <row r="17" spans="1:21" x14ac:dyDescent="0.25">
      <c r="A17" s="12"/>
      <c r="B17" s="55"/>
      <c r="C17" s="45"/>
      <c r="D17" s="46"/>
      <c r="E17" s="56"/>
      <c r="F17" s="57"/>
      <c r="G17" s="52" t="str">
        <f>IF(E17+F17=0,"",E17+VLOOKUP(F17,#REF!,2,FALSE))</f>
        <v/>
      </c>
      <c r="H17" s="53" t="str">
        <f t="shared" si="0"/>
        <v/>
      </c>
      <c r="I17" s="54" t="str">
        <f t="shared" si="1"/>
        <v/>
      </c>
    </row>
    <row r="18" spans="1:21" x14ac:dyDescent="0.25">
      <c r="A18" s="12"/>
      <c r="B18" s="55"/>
      <c r="C18" s="45"/>
      <c r="D18" s="46"/>
      <c r="E18" s="56"/>
      <c r="F18" s="57"/>
      <c r="G18" s="52" t="str">
        <f>IF(E18+F18=0,"",E18+VLOOKUP(F18,#REF!,2,FALSE))</f>
        <v/>
      </c>
      <c r="H18" s="53" t="str">
        <f t="shared" si="0"/>
        <v/>
      </c>
      <c r="I18" s="54" t="str">
        <f t="shared" si="1"/>
        <v/>
      </c>
    </row>
    <row r="19" spans="1:21" x14ac:dyDescent="0.25">
      <c r="A19" s="12"/>
      <c r="B19" s="55"/>
      <c r="C19" s="45"/>
      <c r="D19" s="46"/>
      <c r="E19" s="56"/>
      <c r="F19" s="57"/>
      <c r="G19" s="52" t="str">
        <f>IF(E19+F19=0,"",E19+VLOOKUP(F19,#REF!,2,FALSE))</f>
        <v/>
      </c>
      <c r="H19" s="53" t="str">
        <f t="shared" si="0"/>
        <v/>
      </c>
      <c r="I19" s="54" t="str">
        <f t="shared" si="1"/>
        <v/>
      </c>
    </row>
    <row r="20" spans="1:21" x14ac:dyDescent="0.25">
      <c r="A20" s="12"/>
      <c r="B20" s="55"/>
      <c r="C20" s="45"/>
      <c r="D20" s="46"/>
      <c r="E20" s="56"/>
      <c r="F20" s="57"/>
      <c r="G20" s="52" t="str">
        <f>IF(E20+F20=0,"",E20+VLOOKUP(F20,#REF!,2,FALSE))</f>
        <v/>
      </c>
      <c r="H20" s="53" t="str">
        <f t="shared" si="0"/>
        <v/>
      </c>
      <c r="I20" s="54" t="str">
        <f t="shared" si="1"/>
        <v/>
      </c>
    </row>
    <row r="21" spans="1:21" x14ac:dyDescent="0.25">
      <c r="A21" s="12"/>
      <c r="B21" s="55"/>
      <c r="C21" s="45"/>
      <c r="D21" s="46"/>
      <c r="E21" s="56"/>
      <c r="F21" s="57"/>
      <c r="G21" s="52" t="str">
        <f>IF(E21+F21=0,"",E21+VLOOKUP(F21,#REF!,2,FALSE))</f>
        <v/>
      </c>
      <c r="H21" s="53" t="str">
        <f t="shared" si="0"/>
        <v/>
      </c>
      <c r="I21" s="54" t="str">
        <f t="shared" si="1"/>
        <v/>
      </c>
    </row>
    <row r="22" spans="1:21" x14ac:dyDescent="0.25">
      <c r="A22" s="12"/>
      <c r="B22" s="55"/>
      <c r="C22" s="45"/>
      <c r="D22" s="46"/>
      <c r="E22" s="56"/>
      <c r="F22" s="57"/>
      <c r="G22" s="52" t="str">
        <f>IF(E22+F22=0,"",E22+VLOOKUP(F22,#REF!,2,FALSE))</f>
        <v/>
      </c>
      <c r="H22" s="53" t="str">
        <f t="shared" si="0"/>
        <v/>
      </c>
      <c r="I22" s="54" t="str">
        <f t="shared" si="1"/>
        <v/>
      </c>
    </row>
    <row r="23" spans="1:21" x14ac:dyDescent="0.25">
      <c r="A23" s="12"/>
      <c r="B23" s="55"/>
      <c r="C23" s="45"/>
      <c r="D23" s="46"/>
      <c r="E23" s="56"/>
      <c r="F23" s="57"/>
      <c r="G23" s="52" t="str">
        <f>IF(E23+F23=0,"",E23+VLOOKUP(F23,#REF!,2,FALSE))</f>
        <v/>
      </c>
      <c r="H23" s="53" t="str">
        <f t="shared" si="0"/>
        <v/>
      </c>
      <c r="I23" s="54" t="str">
        <f t="shared" si="1"/>
        <v/>
      </c>
      <c r="S23" s="20"/>
      <c r="T23" s="20"/>
      <c r="U23" s="20"/>
    </row>
    <row r="24" spans="1:21" ht="15.75" thickBot="1" x14ac:dyDescent="0.3">
      <c r="A24" s="12"/>
      <c r="B24" s="55"/>
      <c r="C24" s="45"/>
      <c r="D24" s="46"/>
      <c r="E24" s="56"/>
      <c r="F24" s="57"/>
      <c r="G24" s="52" t="str">
        <f>IF(E24+F24=0,"",E24+VLOOKUP(F24,#REF!,2,FALSE))</f>
        <v/>
      </c>
      <c r="H24" s="53" t="str">
        <f t="shared" si="0"/>
        <v/>
      </c>
      <c r="I24" s="54" t="str">
        <f t="shared" si="1"/>
        <v/>
      </c>
      <c r="S24" s="58"/>
      <c r="T24" s="20"/>
      <c r="U24" s="58"/>
    </row>
    <row r="25" spans="1:21" ht="15.75" thickBot="1" x14ac:dyDescent="0.3">
      <c r="A25" s="12"/>
      <c r="B25" s="55"/>
      <c r="C25" s="45"/>
      <c r="D25" s="46"/>
      <c r="E25" s="56"/>
      <c r="F25" s="57"/>
      <c r="G25" s="52" t="str">
        <f>IF(E25+F25=0,"",E25+VLOOKUP(F25,#REF!,2,FALSE))</f>
        <v/>
      </c>
      <c r="H25" s="53" t="str">
        <f t="shared" si="0"/>
        <v/>
      </c>
      <c r="I25" s="54" t="str">
        <f t="shared" si="1"/>
        <v/>
      </c>
      <c r="R25" s="59"/>
      <c r="S25" s="58"/>
      <c r="T25" s="60"/>
      <c r="U25" s="58"/>
    </row>
    <row r="26" spans="1:21" ht="15.75" thickBot="1" x14ac:dyDescent="0.3">
      <c r="A26" s="12"/>
      <c r="B26" s="55"/>
      <c r="C26" s="45"/>
      <c r="D26" s="46"/>
      <c r="E26" s="56"/>
      <c r="F26" s="57"/>
      <c r="G26" s="52" t="str">
        <f>IF(E26+F26=0,"",E26+VLOOKUP(F26,#REF!,2,FALSE))</f>
        <v/>
      </c>
      <c r="H26" s="53" t="str">
        <f t="shared" si="0"/>
        <v/>
      </c>
      <c r="I26" s="54" t="str">
        <f t="shared" si="1"/>
        <v/>
      </c>
      <c r="R26" s="59"/>
      <c r="S26" s="58"/>
      <c r="T26" s="60"/>
      <c r="U26" s="58"/>
    </row>
    <row r="27" spans="1:21" ht="15.75" thickBot="1" x14ac:dyDescent="0.3">
      <c r="A27" s="12"/>
      <c r="B27" s="55"/>
      <c r="C27" s="45"/>
      <c r="D27" s="46"/>
      <c r="E27" s="56"/>
      <c r="F27" s="57"/>
      <c r="G27" s="52" t="str">
        <f>IF(E27+F27=0,"",E27+VLOOKUP(F27,#REF!,2,FALSE))</f>
        <v/>
      </c>
      <c r="H27" s="53" t="str">
        <f t="shared" si="0"/>
        <v/>
      </c>
      <c r="I27" s="54" t="str">
        <f t="shared" si="1"/>
        <v/>
      </c>
      <c r="R27" s="59"/>
      <c r="S27" s="60"/>
      <c r="T27" s="60"/>
      <c r="U27" s="20"/>
    </row>
    <row r="28" spans="1:21" ht="15.75" thickBot="1" x14ac:dyDescent="0.3">
      <c r="A28" s="12"/>
      <c r="B28" s="55"/>
      <c r="C28" s="45"/>
      <c r="D28" s="46"/>
      <c r="E28" s="56"/>
      <c r="F28" s="57"/>
      <c r="G28" s="52" t="str">
        <f>IF(E28+F28=0,"",E28+VLOOKUP(F28,#REF!,2,FALSE))</f>
        <v/>
      </c>
      <c r="H28" s="53" t="str">
        <f t="shared" si="0"/>
        <v/>
      </c>
      <c r="I28" s="54" t="str">
        <f t="shared" si="1"/>
        <v/>
      </c>
      <c r="R28" s="59"/>
      <c r="S28" s="60"/>
      <c r="T28" s="60"/>
      <c r="U28" s="20"/>
    </row>
    <row r="29" spans="1:21" ht="15.75" thickBot="1" x14ac:dyDescent="0.3">
      <c r="A29" s="12"/>
      <c r="B29" s="55"/>
      <c r="C29" s="45"/>
      <c r="D29" s="46"/>
      <c r="E29" s="56"/>
      <c r="F29" s="57"/>
      <c r="G29" s="52" t="str">
        <f>IF(E29+F29=0,"",E29+VLOOKUP(F29,#REF!,2,FALSE))</f>
        <v/>
      </c>
      <c r="H29" s="53" t="str">
        <f t="shared" si="0"/>
        <v/>
      </c>
      <c r="I29" s="54" t="str">
        <f t="shared" si="1"/>
        <v/>
      </c>
      <c r="R29" s="59"/>
      <c r="S29" s="60"/>
      <c r="T29" s="60"/>
      <c r="U29" s="20"/>
    </row>
    <row r="30" spans="1:21" ht="15.75" thickBot="1" x14ac:dyDescent="0.3">
      <c r="A30" s="12"/>
      <c r="B30" s="55"/>
      <c r="C30" s="45"/>
      <c r="D30" s="46"/>
      <c r="E30" s="56"/>
      <c r="F30" s="57"/>
      <c r="G30" s="52" t="str">
        <f>IF(E30+F30=0,"",E30+VLOOKUP(F30,#REF!,2,FALSE))</f>
        <v/>
      </c>
      <c r="H30" s="53" t="str">
        <f t="shared" si="0"/>
        <v/>
      </c>
      <c r="I30" s="54" t="str">
        <f t="shared" si="1"/>
        <v/>
      </c>
      <c r="R30" s="59"/>
      <c r="S30" s="61"/>
      <c r="T30" s="61"/>
    </row>
    <row r="31" spans="1:21" ht="15.75" thickBot="1" x14ac:dyDescent="0.3">
      <c r="A31" s="12"/>
      <c r="B31" s="55"/>
      <c r="C31" s="45"/>
      <c r="D31" s="46"/>
      <c r="E31" s="62"/>
      <c r="F31" s="63"/>
      <c r="G31" s="52" t="str">
        <f>IF(E31+F31=0,"",E31+VLOOKUP(F31,#REF!,2,FALSE))</f>
        <v/>
      </c>
      <c r="H31" s="53" t="str">
        <f t="shared" si="0"/>
        <v/>
      </c>
      <c r="I31" s="54" t="str">
        <f t="shared" si="1"/>
        <v/>
      </c>
      <c r="R31" s="59"/>
      <c r="S31" s="59"/>
      <c r="T31" s="59"/>
    </row>
    <row r="32" spans="1:21" ht="15.75" thickBot="1" x14ac:dyDescent="0.3">
      <c r="A32" s="12"/>
      <c r="B32" s="55"/>
      <c r="C32" s="45"/>
      <c r="D32" s="46"/>
      <c r="E32" s="62"/>
      <c r="F32" s="63"/>
      <c r="G32" s="52" t="str">
        <f>IF(E32+F32=0,"",E32+VLOOKUP(F32,#REF!,2,FALSE))</f>
        <v/>
      </c>
      <c r="H32" s="53" t="str">
        <f t="shared" si="0"/>
        <v/>
      </c>
      <c r="I32" s="54" t="str">
        <f t="shared" si="1"/>
        <v/>
      </c>
      <c r="R32" s="59"/>
      <c r="S32" s="59"/>
      <c r="T32" s="59"/>
    </row>
    <row r="33" spans="1:20" ht="15.75" thickBot="1" x14ac:dyDescent="0.3">
      <c r="A33" s="12"/>
      <c r="B33" s="55"/>
      <c r="C33" s="45"/>
      <c r="D33" s="46"/>
      <c r="E33" s="62"/>
      <c r="F33" s="63"/>
      <c r="G33" s="52" t="str">
        <f>IF(E33+F33=0,"",E33+VLOOKUP(F33,#REF!,2,FALSE))</f>
        <v/>
      </c>
      <c r="H33" s="53" t="str">
        <f t="shared" si="0"/>
        <v/>
      </c>
      <c r="I33" s="54" t="str">
        <f t="shared" si="1"/>
        <v/>
      </c>
      <c r="R33" s="59"/>
      <c r="S33" s="59"/>
      <c r="T33" s="59"/>
    </row>
    <row r="34" spans="1:20" ht="15.75" thickBot="1" x14ac:dyDescent="0.3">
      <c r="A34" s="12"/>
      <c r="B34" s="55"/>
      <c r="C34" s="45"/>
      <c r="D34" s="46"/>
      <c r="E34" s="62"/>
      <c r="F34" s="63"/>
      <c r="G34" s="52" t="str">
        <f>IF(E34+F34=0,"",E34+VLOOKUP(F34,#REF!,2,FALSE))</f>
        <v/>
      </c>
      <c r="H34" s="53" t="str">
        <f t="shared" si="0"/>
        <v/>
      </c>
      <c r="I34" s="54" t="str">
        <f t="shared" si="1"/>
        <v/>
      </c>
      <c r="R34" s="59"/>
      <c r="S34" s="59"/>
      <c r="T34" s="59"/>
    </row>
    <row r="35" spans="1:20" ht="15.75" thickBot="1" x14ac:dyDescent="0.3">
      <c r="A35" s="12"/>
      <c r="B35" s="55"/>
      <c r="C35" s="45"/>
      <c r="D35" s="46"/>
      <c r="E35" s="62"/>
      <c r="F35" s="63"/>
      <c r="G35" s="52" t="str">
        <f>IF(E35+F35=0,"",E35+VLOOKUP(F35,#REF!,2,FALSE))</f>
        <v/>
      </c>
      <c r="H35" s="53" t="str">
        <f t="shared" si="0"/>
        <v/>
      </c>
      <c r="I35" s="54" t="str">
        <f t="shared" si="1"/>
        <v/>
      </c>
      <c r="R35" s="59"/>
      <c r="S35" s="59"/>
      <c r="T35" s="59"/>
    </row>
    <row r="36" spans="1:20" ht="15.75" thickBot="1" x14ac:dyDescent="0.3">
      <c r="A36" s="12"/>
      <c r="B36" s="55"/>
      <c r="C36" s="45"/>
      <c r="D36" s="46"/>
      <c r="E36" s="62"/>
      <c r="F36" s="63"/>
      <c r="G36" s="52" t="str">
        <f>IF(E36+F36=0,"",E36+VLOOKUP(F36,#REF!,2,FALSE))</f>
        <v/>
      </c>
      <c r="H36" s="53" t="str">
        <f t="shared" si="0"/>
        <v/>
      </c>
      <c r="I36" s="54" t="str">
        <f t="shared" si="1"/>
        <v/>
      </c>
      <c r="R36" s="59"/>
      <c r="S36" s="59"/>
      <c r="T36" s="59"/>
    </row>
    <row r="37" spans="1:20" ht="15.75" thickBot="1" x14ac:dyDescent="0.3">
      <c r="A37" s="12"/>
      <c r="B37" s="55"/>
      <c r="C37" s="45"/>
      <c r="D37" s="46"/>
      <c r="E37" s="62"/>
      <c r="F37" s="63"/>
      <c r="G37" s="52" t="str">
        <f>IF(E37+F37=0,"",E37+VLOOKUP(F37,#REF!,2,FALSE))</f>
        <v/>
      </c>
      <c r="H37" s="53" t="str">
        <f t="shared" si="0"/>
        <v/>
      </c>
      <c r="I37" s="54" t="str">
        <f t="shared" si="1"/>
        <v/>
      </c>
      <c r="R37" s="59"/>
      <c r="S37" s="59"/>
      <c r="T37" s="59"/>
    </row>
    <row r="38" spans="1:20" ht="15.75" thickBot="1" x14ac:dyDescent="0.3">
      <c r="A38" s="12"/>
      <c r="B38" s="55"/>
      <c r="C38" s="45"/>
      <c r="D38" s="46"/>
      <c r="E38" s="56"/>
      <c r="F38" s="57"/>
      <c r="G38" s="52" t="str">
        <f>IF(E38+F38=0,"",E38+VLOOKUP(F38,#REF!,2,FALSE))</f>
        <v/>
      </c>
      <c r="H38" s="53" t="str">
        <f t="shared" ref="H38:H69" si="2">IF(D38="","",VLOOKUP(D38,Hourly_Rates,11,FALSE))</f>
        <v/>
      </c>
      <c r="I38" s="54" t="str">
        <f t="shared" si="1"/>
        <v/>
      </c>
      <c r="R38" s="59"/>
      <c r="S38" s="59"/>
      <c r="T38" s="59"/>
    </row>
    <row r="39" spans="1:20" ht="15.75" thickBot="1" x14ac:dyDescent="0.3">
      <c r="A39" s="12"/>
      <c r="B39" s="55"/>
      <c r="C39" s="45"/>
      <c r="D39" s="46"/>
      <c r="E39" s="56"/>
      <c r="F39" s="57"/>
      <c r="G39" s="52" t="str">
        <f>IF(E39+F39=0,"",E39+VLOOKUP(F39,#REF!,2,FALSE))</f>
        <v/>
      </c>
      <c r="H39" s="53" t="str">
        <f t="shared" si="2"/>
        <v/>
      </c>
      <c r="I39" s="54" t="str">
        <f t="shared" si="1"/>
        <v/>
      </c>
      <c r="R39" s="59"/>
      <c r="S39" s="59"/>
      <c r="T39" s="59"/>
    </row>
    <row r="40" spans="1:20" ht="15.75" thickBot="1" x14ac:dyDescent="0.3">
      <c r="A40" s="12"/>
      <c r="B40" s="55"/>
      <c r="C40" s="45"/>
      <c r="D40" s="46"/>
      <c r="E40" s="56"/>
      <c r="F40" s="57"/>
      <c r="G40" s="52" t="str">
        <f>IF(E40+F40=0,"",E40+VLOOKUP(F40,#REF!,2,FALSE))</f>
        <v/>
      </c>
      <c r="H40" s="53" t="str">
        <f t="shared" si="2"/>
        <v/>
      </c>
      <c r="I40" s="54" t="str">
        <f t="shared" si="1"/>
        <v/>
      </c>
      <c r="R40" s="59"/>
      <c r="S40" s="59"/>
      <c r="T40" s="59"/>
    </row>
    <row r="41" spans="1:20" ht="15.75" thickBot="1" x14ac:dyDescent="0.3">
      <c r="A41" s="12"/>
      <c r="B41" s="55"/>
      <c r="C41" s="45"/>
      <c r="D41" s="46"/>
      <c r="E41" s="56"/>
      <c r="F41" s="57"/>
      <c r="G41" s="52" t="str">
        <f>IF(E41+F41=0,"",E41+VLOOKUP(F41,#REF!,2,FALSE))</f>
        <v/>
      </c>
      <c r="H41" s="53" t="str">
        <f t="shared" si="2"/>
        <v/>
      </c>
      <c r="I41" s="54" t="str">
        <f t="shared" si="1"/>
        <v/>
      </c>
      <c r="R41" s="59"/>
      <c r="S41" s="59"/>
      <c r="T41" s="59"/>
    </row>
    <row r="42" spans="1:20" ht="15.75" thickBot="1" x14ac:dyDescent="0.3">
      <c r="A42" s="12"/>
      <c r="B42" s="55"/>
      <c r="C42" s="45"/>
      <c r="D42" s="46"/>
      <c r="E42" s="56"/>
      <c r="F42" s="57"/>
      <c r="G42" s="52" t="str">
        <f>IF(E42+F42=0,"",E42+VLOOKUP(F42,#REF!,2,FALSE))</f>
        <v/>
      </c>
      <c r="H42" s="53" t="str">
        <f t="shared" si="2"/>
        <v/>
      </c>
      <c r="I42" s="54" t="str">
        <f t="shared" si="1"/>
        <v/>
      </c>
      <c r="R42" s="59"/>
      <c r="S42" s="59"/>
      <c r="T42" s="59"/>
    </row>
    <row r="43" spans="1:20" ht="15.75" thickBot="1" x14ac:dyDescent="0.3">
      <c r="A43" s="12"/>
      <c r="B43" s="55"/>
      <c r="C43" s="45"/>
      <c r="D43" s="46"/>
      <c r="E43" s="56"/>
      <c r="F43" s="57"/>
      <c r="G43" s="52" t="str">
        <f>IF(E43+F43=0,"",E43+VLOOKUP(F43,#REF!,2,FALSE))</f>
        <v/>
      </c>
      <c r="H43" s="53" t="str">
        <f t="shared" si="2"/>
        <v/>
      </c>
      <c r="I43" s="54" t="str">
        <f t="shared" si="1"/>
        <v/>
      </c>
      <c r="R43" s="59"/>
      <c r="S43" s="59"/>
      <c r="T43" s="59"/>
    </row>
    <row r="44" spans="1:20" ht="15.75" thickBot="1" x14ac:dyDescent="0.3">
      <c r="A44" s="12"/>
      <c r="B44" s="55"/>
      <c r="C44" s="45"/>
      <c r="D44" s="46"/>
      <c r="E44" s="56"/>
      <c r="F44" s="57"/>
      <c r="G44" s="52" t="str">
        <f>IF(E44+F44=0,"",E44+VLOOKUP(F44,#REF!,2,FALSE))</f>
        <v/>
      </c>
      <c r="H44" s="53" t="str">
        <f t="shared" si="2"/>
        <v/>
      </c>
      <c r="I44" s="54" t="str">
        <f t="shared" si="1"/>
        <v/>
      </c>
      <c r="R44" s="59"/>
      <c r="S44" s="59"/>
      <c r="T44" s="59"/>
    </row>
    <row r="45" spans="1:20" ht="15.75" thickBot="1" x14ac:dyDescent="0.3">
      <c r="A45" s="12"/>
      <c r="B45" s="55"/>
      <c r="C45" s="45"/>
      <c r="D45" s="46"/>
      <c r="E45" s="62"/>
      <c r="F45" s="63"/>
      <c r="G45" s="52" t="str">
        <f>IF(E45+F45=0,"",E45+VLOOKUP(F45,#REF!,2,FALSE))</f>
        <v/>
      </c>
      <c r="H45" s="53" t="str">
        <f t="shared" si="2"/>
        <v/>
      </c>
      <c r="I45" s="54" t="str">
        <f t="shared" si="1"/>
        <v/>
      </c>
      <c r="R45" s="59"/>
      <c r="S45" s="59"/>
      <c r="T45" s="59"/>
    </row>
    <row r="46" spans="1:20" ht="15.75" thickBot="1" x14ac:dyDescent="0.3">
      <c r="A46" s="12"/>
      <c r="B46" s="55"/>
      <c r="C46" s="45"/>
      <c r="D46" s="46"/>
      <c r="E46" s="56"/>
      <c r="F46" s="57"/>
      <c r="G46" s="52" t="str">
        <f>IF(E46+F46=0,"",E46+VLOOKUP(F46,#REF!,2,FALSE))</f>
        <v/>
      </c>
      <c r="H46" s="53" t="str">
        <f t="shared" si="2"/>
        <v/>
      </c>
      <c r="I46" s="54" t="str">
        <f t="shared" si="1"/>
        <v/>
      </c>
      <c r="R46" s="59"/>
      <c r="S46" s="59"/>
      <c r="T46" s="59"/>
    </row>
    <row r="47" spans="1:20" ht="15.75" thickBot="1" x14ac:dyDescent="0.3">
      <c r="A47" s="12"/>
      <c r="B47" s="55"/>
      <c r="C47" s="45"/>
      <c r="D47" s="46"/>
      <c r="E47" s="56"/>
      <c r="F47" s="57"/>
      <c r="G47" s="52" t="str">
        <f>IF(E47+F47=0,"",E47+VLOOKUP(F47,#REF!,2,FALSE))</f>
        <v/>
      </c>
      <c r="H47" s="53" t="str">
        <f t="shared" si="2"/>
        <v/>
      </c>
      <c r="I47" s="54" t="str">
        <f t="shared" si="1"/>
        <v/>
      </c>
      <c r="R47" s="59"/>
      <c r="S47" s="59"/>
      <c r="T47" s="59"/>
    </row>
    <row r="48" spans="1:20" ht="15.75" thickBot="1" x14ac:dyDescent="0.3">
      <c r="A48" s="12"/>
      <c r="B48" s="55"/>
      <c r="C48" s="45"/>
      <c r="D48" s="46"/>
      <c r="E48" s="56"/>
      <c r="F48" s="57"/>
      <c r="G48" s="52" t="str">
        <f>IF(E48+F48=0,"",E48+VLOOKUP(F48,#REF!,2,FALSE))</f>
        <v/>
      </c>
      <c r="H48" s="53" t="str">
        <f t="shared" si="2"/>
        <v/>
      </c>
      <c r="I48" s="54" t="str">
        <f t="shared" si="1"/>
        <v/>
      </c>
      <c r="R48" s="59"/>
      <c r="S48" s="59"/>
      <c r="T48" s="59"/>
    </row>
    <row r="49" spans="1:20" ht="15.75" thickBot="1" x14ac:dyDescent="0.3">
      <c r="A49" s="12"/>
      <c r="B49" s="55"/>
      <c r="C49" s="45"/>
      <c r="D49" s="46"/>
      <c r="E49" s="56"/>
      <c r="F49" s="57"/>
      <c r="G49" s="52" t="str">
        <f>IF(E49+F49=0,"",E49+VLOOKUP(F49,#REF!,2,FALSE))</f>
        <v/>
      </c>
      <c r="H49" s="53" t="str">
        <f t="shared" si="2"/>
        <v/>
      </c>
      <c r="I49" s="54" t="str">
        <f t="shared" si="1"/>
        <v/>
      </c>
      <c r="R49" s="59"/>
      <c r="S49" s="59"/>
      <c r="T49" s="59"/>
    </row>
    <row r="50" spans="1:20" ht="15.75" thickBot="1" x14ac:dyDescent="0.3">
      <c r="A50" s="12"/>
      <c r="B50" s="55"/>
      <c r="C50" s="45"/>
      <c r="D50" s="46"/>
      <c r="E50" s="56"/>
      <c r="F50" s="57"/>
      <c r="G50" s="52" t="str">
        <f>IF(E50+F50=0,"",E50+VLOOKUP(F50,#REF!,2,FALSE))</f>
        <v/>
      </c>
      <c r="H50" s="53" t="str">
        <f t="shared" si="2"/>
        <v/>
      </c>
      <c r="I50" s="54" t="str">
        <f t="shared" si="1"/>
        <v/>
      </c>
      <c r="R50" s="59"/>
      <c r="S50" s="59"/>
      <c r="T50" s="59"/>
    </row>
    <row r="51" spans="1:20" ht="15.75" thickBot="1" x14ac:dyDescent="0.3">
      <c r="A51" s="12"/>
      <c r="B51" s="55"/>
      <c r="C51" s="45"/>
      <c r="D51" s="46"/>
      <c r="E51" s="56"/>
      <c r="F51" s="57"/>
      <c r="G51" s="52" t="str">
        <f>IF(E51+F51=0,"",E51+VLOOKUP(F51,#REF!,2,FALSE))</f>
        <v/>
      </c>
      <c r="H51" s="53" t="str">
        <f t="shared" si="2"/>
        <v/>
      </c>
      <c r="I51" s="54" t="str">
        <f t="shared" si="1"/>
        <v/>
      </c>
      <c r="R51" s="59"/>
      <c r="S51" s="59"/>
      <c r="T51" s="59"/>
    </row>
    <row r="52" spans="1:20" ht="15.75" thickBot="1" x14ac:dyDescent="0.3">
      <c r="A52" s="12"/>
      <c r="B52" s="55"/>
      <c r="C52" s="45"/>
      <c r="D52" s="46"/>
      <c r="E52" s="56"/>
      <c r="F52" s="57"/>
      <c r="G52" s="52" t="str">
        <f>IF(E52+F52=0,"",E52+VLOOKUP(F52,#REF!,2,FALSE))</f>
        <v/>
      </c>
      <c r="H52" s="53" t="str">
        <f t="shared" si="2"/>
        <v/>
      </c>
      <c r="I52" s="54" t="str">
        <f t="shared" si="1"/>
        <v/>
      </c>
      <c r="R52" s="59"/>
      <c r="S52" s="59"/>
      <c r="T52" s="59"/>
    </row>
    <row r="53" spans="1:20" ht="15.75" thickBot="1" x14ac:dyDescent="0.3">
      <c r="A53" s="12"/>
      <c r="B53" s="55"/>
      <c r="C53" s="45"/>
      <c r="D53" s="46"/>
      <c r="E53" s="56"/>
      <c r="F53" s="57"/>
      <c r="G53" s="52" t="str">
        <f>IF(E53+F53=0,"",E53+VLOOKUP(F53,#REF!,2,FALSE))</f>
        <v/>
      </c>
      <c r="H53" s="53" t="str">
        <f t="shared" si="2"/>
        <v/>
      </c>
      <c r="I53" s="54" t="str">
        <f t="shared" si="1"/>
        <v/>
      </c>
      <c r="R53" s="59"/>
      <c r="S53" s="59"/>
      <c r="T53" s="59"/>
    </row>
    <row r="54" spans="1:20" ht="15.75" thickBot="1" x14ac:dyDescent="0.3">
      <c r="A54" s="12"/>
      <c r="B54" s="55"/>
      <c r="C54" s="45"/>
      <c r="D54" s="46"/>
      <c r="E54" s="47"/>
      <c r="F54" s="48"/>
      <c r="G54" s="52" t="str">
        <f>IF(E54+F54=0,"",E54+VLOOKUP(F54,#REF!,2,FALSE))</f>
        <v/>
      </c>
      <c r="H54" s="53" t="str">
        <f t="shared" si="2"/>
        <v/>
      </c>
      <c r="I54" s="54" t="str">
        <f t="shared" si="1"/>
        <v/>
      </c>
      <c r="R54" s="59"/>
      <c r="S54" s="59"/>
      <c r="T54" s="59"/>
    </row>
    <row r="55" spans="1:20" ht="15.75" thickBot="1" x14ac:dyDescent="0.3">
      <c r="A55" s="12"/>
      <c r="B55" s="44"/>
      <c r="C55" s="45"/>
      <c r="D55" s="46"/>
      <c r="E55" s="47"/>
      <c r="F55" s="48"/>
      <c r="G55" s="52" t="str">
        <f>IF(E55+F55=0,"",E55+VLOOKUP(F55,#REF!,2,FALSE))</f>
        <v/>
      </c>
      <c r="H55" s="53" t="str">
        <f t="shared" si="2"/>
        <v/>
      </c>
      <c r="I55" s="54" t="str">
        <f t="shared" si="1"/>
        <v/>
      </c>
      <c r="R55" s="59"/>
      <c r="S55" s="59"/>
      <c r="T55" s="59"/>
    </row>
    <row r="56" spans="1:20" ht="15.75" thickBot="1" x14ac:dyDescent="0.3">
      <c r="A56" s="12"/>
      <c r="B56" s="44"/>
      <c r="C56" s="45"/>
      <c r="D56" s="46"/>
      <c r="E56" s="47"/>
      <c r="F56" s="48"/>
      <c r="G56" s="52" t="str">
        <f>IF(E56+F56=0,"",E56+VLOOKUP(F56,#REF!,2,FALSE))</f>
        <v/>
      </c>
      <c r="H56" s="53" t="str">
        <f t="shared" si="2"/>
        <v/>
      </c>
      <c r="I56" s="54" t="str">
        <f t="shared" si="1"/>
        <v/>
      </c>
      <c r="R56" s="59"/>
      <c r="S56" s="59"/>
      <c r="T56" s="59"/>
    </row>
    <row r="57" spans="1:20" ht="15.75" thickBot="1" x14ac:dyDescent="0.3">
      <c r="A57" s="12"/>
      <c r="B57" s="44"/>
      <c r="C57" s="45"/>
      <c r="D57" s="46"/>
      <c r="E57" s="47"/>
      <c r="F57" s="48"/>
      <c r="G57" s="52" t="str">
        <f>IF(E57+F57=0,"",E57+VLOOKUP(F57,#REF!,2,FALSE))</f>
        <v/>
      </c>
      <c r="H57" s="53" t="str">
        <f t="shared" si="2"/>
        <v/>
      </c>
      <c r="I57" s="54" t="str">
        <f t="shared" si="1"/>
        <v/>
      </c>
      <c r="R57" s="59"/>
      <c r="S57" s="59"/>
      <c r="T57" s="59"/>
    </row>
    <row r="58" spans="1:20" ht="15.75" thickBot="1" x14ac:dyDescent="0.3">
      <c r="A58" s="12"/>
      <c r="B58" s="44"/>
      <c r="C58" s="45"/>
      <c r="D58" s="46"/>
      <c r="E58" s="64"/>
      <c r="F58" s="65"/>
      <c r="G58" s="52" t="str">
        <f>IF(E58+F58=0,"",E58+VLOOKUP(F58,#REF!,2,FALSE))</f>
        <v/>
      </c>
      <c r="H58" s="53" t="str">
        <f t="shared" si="2"/>
        <v/>
      </c>
      <c r="I58" s="54" t="str">
        <f t="shared" si="1"/>
        <v/>
      </c>
      <c r="R58" s="59"/>
      <c r="S58" s="59"/>
      <c r="T58" s="59"/>
    </row>
    <row r="59" spans="1:20" ht="15.75" thickBot="1" x14ac:dyDescent="0.3">
      <c r="A59" s="12"/>
      <c r="B59" s="44"/>
      <c r="C59" s="45"/>
      <c r="D59" s="46"/>
      <c r="E59" s="64"/>
      <c r="F59" s="65"/>
      <c r="G59" s="52" t="str">
        <f>IF(E59+F59=0,"",E59+VLOOKUP(F59,#REF!,2,FALSE))</f>
        <v/>
      </c>
      <c r="H59" s="53" t="str">
        <f t="shared" si="2"/>
        <v/>
      </c>
      <c r="I59" s="54" t="str">
        <f t="shared" si="1"/>
        <v/>
      </c>
      <c r="R59" s="66"/>
      <c r="S59" s="66"/>
      <c r="T59" s="66"/>
    </row>
    <row r="60" spans="1:20" ht="15.75" thickTop="1" x14ac:dyDescent="0.25">
      <c r="A60" s="12"/>
      <c r="B60" s="44"/>
      <c r="C60" s="45"/>
      <c r="D60" s="46"/>
      <c r="E60" s="67"/>
      <c r="F60" s="68"/>
      <c r="G60" s="52" t="str">
        <f>IF(E60+F60=0,"",E60+VLOOKUP(F60,#REF!,2,FALSE))</f>
        <v/>
      </c>
      <c r="H60" s="53" t="str">
        <f t="shared" si="2"/>
        <v/>
      </c>
      <c r="I60" s="54" t="str">
        <f t="shared" si="1"/>
        <v/>
      </c>
    </row>
    <row r="61" spans="1:20" x14ac:dyDescent="0.25">
      <c r="A61" s="12"/>
      <c r="B61" s="44"/>
      <c r="C61" s="45"/>
      <c r="D61" s="46"/>
      <c r="E61" s="67"/>
      <c r="F61" s="68"/>
      <c r="G61" s="52" t="str">
        <f>IF(E61+F61=0,"",E61+VLOOKUP(F61,#REF!,2,FALSE))</f>
        <v/>
      </c>
      <c r="H61" s="53" t="str">
        <f t="shared" si="2"/>
        <v/>
      </c>
      <c r="I61" s="54" t="str">
        <f t="shared" si="1"/>
        <v/>
      </c>
    </row>
    <row r="62" spans="1:20" x14ac:dyDescent="0.25">
      <c r="A62" s="12"/>
      <c r="B62" s="44"/>
      <c r="C62" s="45"/>
      <c r="D62" s="46"/>
      <c r="E62" s="67"/>
      <c r="F62" s="68"/>
      <c r="G62" s="52" t="str">
        <f>IF(E62+F62=0,"",E62+VLOOKUP(F62,#REF!,2,FALSE))</f>
        <v/>
      </c>
      <c r="H62" s="53" t="str">
        <f t="shared" si="2"/>
        <v/>
      </c>
      <c r="I62" s="54" t="str">
        <f t="shared" si="1"/>
        <v/>
      </c>
    </row>
    <row r="63" spans="1:20" x14ac:dyDescent="0.25">
      <c r="A63" s="12"/>
      <c r="B63" s="44"/>
      <c r="C63" s="45"/>
      <c r="D63" s="46"/>
      <c r="E63" s="67"/>
      <c r="F63" s="68"/>
      <c r="G63" s="52" t="str">
        <f>IF(E63+F63=0,"",E63+VLOOKUP(F63,#REF!,2,FALSE))</f>
        <v/>
      </c>
      <c r="H63" s="53" t="str">
        <f t="shared" si="2"/>
        <v/>
      </c>
      <c r="I63" s="54" t="str">
        <f t="shared" si="1"/>
        <v/>
      </c>
    </row>
    <row r="64" spans="1:20" x14ac:dyDescent="0.25">
      <c r="A64" s="12"/>
      <c r="B64" s="44"/>
      <c r="C64" s="45"/>
      <c r="D64" s="46"/>
      <c r="E64" s="67"/>
      <c r="F64" s="68"/>
      <c r="G64" s="52" t="str">
        <f>IF(E64+F64=0,"",E64+VLOOKUP(F64,#REF!,2,FALSE))</f>
        <v/>
      </c>
      <c r="H64" s="53" t="str">
        <f t="shared" si="2"/>
        <v/>
      </c>
      <c r="I64" s="54" t="str">
        <f t="shared" si="1"/>
        <v/>
      </c>
    </row>
    <row r="65" spans="1:9" x14ac:dyDescent="0.25">
      <c r="A65" s="12"/>
      <c r="B65" s="44"/>
      <c r="C65" s="45"/>
      <c r="D65" s="46"/>
      <c r="E65" s="67"/>
      <c r="F65" s="68"/>
      <c r="G65" s="52" t="str">
        <f>IF(E65+F65=0,"",E65+VLOOKUP(F65,#REF!,2,FALSE))</f>
        <v/>
      </c>
      <c r="H65" s="53" t="str">
        <f t="shared" si="2"/>
        <v/>
      </c>
      <c r="I65" s="54" t="str">
        <f t="shared" si="1"/>
        <v/>
      </c>
    </row>
    <row r="66" spans="1:9" x14ac:dyDescent="0.25">
      <c r="A66" s="12"/>
      <c r="B66" s="44"/>
      <c r="C66" s="45"/>
      <c r="D66" s="46"/>
      <c r="E66" s="70"/>
      <c r="F66" s="71"/>
      <c r="G66" s="52" t="str">
        <f>IF(E66+F66=0,"",E66+VLOOKUP(F66,#REF!,2,FALSE))</f>
        <v/>
      </c>
      <c r="H66" s="53" t="str">
        <f t="shared" si="2"/>
        <v/>
      </c>
      <c r="I66" s="54" t="str">
        <f t="shared" si="1"/>
        <v/>
      </c>
    </row>
    <row r="67" spans="1:9" x14ac:dyDescent="0.25">
      <c r="A67" s="12"/>
      <c r="B67" s="69"/>
      <c r="C67" s="45"/>
      <c r="D67" s="46"/>
      <c r="E67" s="70"/>
      <c r="F67" s="71"/>
      <c r="G67" s="52" t="str">
        <f>IF(E67+F67=0,"",E67+VLOOKUP(F67,#REF!,2,FALSE))</f>
        <v/>
      </c>
      <c r="H67" s="53" t="str">
        <f t="shared" si="2"/>
        <v/>
      </c>
      <c r="I67" s="54" t="str">
        <f t="shared" si="1"/>
        <v/>
      </c>
    </row>
    <row r="68" spans="1:9" x14ac:dyDescent="0.25">
      <c r="A68" s="12"/>
      <c r="B68" s="69"/>
      <c r="C68" s="45"/>
      <c r="D68" s="46"/>
      <c r="E68" s="47"/>
      <c r="F68" s="48"/>
      <c r="G68" s="52" t="str">
        <f>IF(E68+F68=0,"",E68+VLOOKUP(F68,#REF!,2,FALSE))</f>
        <v/>
      </c>
      <c r="H68" s="53" t="str">
        <f t="shared" si="2"/>
        <v/>
      </c>
      <c r="I68" s="54" t="str">
        <f t="shared" si="1"/>
        <v/>
      </c>
    </row>
    <row r="69" spans="1:9" x14ac:dyDescent="0.25">
      <c r="A69" s="12"/>
      <c r="B69" s="44"/>
      <c r="C69" s="45"/>
      <c r="D69" s="46"/>
      <c r="E69" s="47"/>
      <c r="F69" s="48"/>
      <c r="G69" s="52" t="str">
        <f>IF(E69+F69=0,"",E69+VLOOKUP(F69,#REF!,2,FALSE))</f>
        <v/>
      </c>
      <c r="H69" s="53" t="str">
        <f t="shared" si="2"/>
        <v/>
      </c>
      <c r="I69" s="54" t="str">
        <f t="shared" si="1"/>
        <v/>
      </c>
    </row>
    <row r="70" spans="1:9" x14ac:dyDescent="0.25">
      <c r="A70" s="12"/>
      <c r="B70" s="44"/>
      <c r="C70" s="45"/>
      <c r="D70" s="46"/>
      <c r="E70" s="47"/>
      <c r="F70" s="48"/>
      <c r="G70" s="52" t="str">
        <f>IF(E70+F70=0,"",E70+VLOOKUP(F70,#REF!,2,FALSE))</f>
        <v/>
      </c>
      <c r="H70" s="53" t="str">
        <f t="shared" ref="H70:H101" si="3">IF(D70="","",VLOOKUP(D70,Hourly_Rates,11,FALSE))</f>
        <v/>
      </c>
      <c r="I70" s="54" t="str">
        <f t="shared" si="1"/>
        <v/>
      </c>
    </row>
    <row r="71" spans="1:9" x14ac:dyDescent="0.25">
      <c r="A71" s="12"/>
      <c r="B71" s="44"/>
      <c r="C71" s="45"/>
      <c r="D71" s="46"/>
      <c r="E71" s="47"/>
      <c r="F71" s="48"/>
      <c r="G71" s="52" t="str">
        <f>IF(E71+F71=0,"",E71+VLOOKUP(F71,#REF!,2,FALSE))</f>
        <v/>
      </c>
      <c r="H71" s="53" t="str">
        <f t="shared" si="3"/>
        <v/>
      </c>
      <c r="I71" s="54" t="str">
        <f t="shared" si="1"/>
        <v/>
      </c>
    </row>
    <row r="72" spans="1:9" x14ac:dyDescent="0.25">
      <c r="A72" s="12"/>
      <c r="B72" s="44"/>
      <c r="C72" s="45"/>
      <c r="D72" s="46"/>
      <c r="E72" s="47"/>
      <c r="F72" s="48"/>
      <c r="G72" s="52" t="str">
        <f>IF(E72+F72=0,"",E72+VLOOKUP(F72,#REF!,2,FALSE))</f>
        <v/>
      </c>
      <c r="H72" s="53" t="str">
        <f t="shared" si="3"/>
        <v/>
      </c>
      <c r="I72" s="54" t="str">
        <f t="shared" si="1"/>
        <v/>
      </c>
    </row>
    <row r="73" spans="1:9" x14ac:dyDescent="0.25">
      <c r="A73" s="12"/>
      <c r="B73" s="44"/>
      <c r="C73" s="45"/>
      <c r="D73" s="46"/>
      <c r="E73" s="47"/>
      <c r="F73" s="48"/>
      <c r="G73" s="52" t="str">
        <f>IF(E73+F73=0,"",E73+VLOOKUP(F73,#REF!,2,FALSE))</f>
        <v/>
      </c>
      <c r="H73" s="53" t="str">
        <f t="shared" si="3"/>
        <v/>
      </c>
      <c r="I73" s="54" t="str">
        <f t="shared" si="1"/>
        <v/>
      </c>
    </row>
    <row r="74" spans="1:9" x14ac:dyDescent="0.25">
      <c r="A74" s="12"/>
      <c r="B74" s="44"/>
      <c r="C74" s="45"/>
      <c r="D74" s="46"/>
      <c r="E74" s="47"/>
      <c r="F74" s="48"/>
      <c r="G74" s="52" t="str">
        <f>IF(E74+F74=0,"",E74+VLOOKUP(F74,#REF!,2,FALSE))</f>
        <v/>
      </c>
      <c r="H74" s="53" t="str">
        <f t="shared" si="3"/>
        <v/>
      </c>
      <c r="I74" s="54" t="str">
        <f t="shared" si="1"/>
        <v/>
      </c>
    </row>
    <row r="75" spans="1:9" x14ac:dyDescent="0.25">
      <c r="A75" s="12"/>
      <c r="B75" s="44"/>
      <c r="C75" s="45"/>
      <c r="D75" s="46"/>
      <c r="E75" s="64"/>
      <c r="F75" s="65"/>
      <c r="G75" s="52" t="str">
        <f>IF(E75+F75=0,"",E75+VLOOKUP(F75,#REF!,2,FALSE))</f>
        <v/>
      </c>
      <c r="H75" s="53" t="str">
        <f t="shared" si="3"/>
        <v/>
      </c>
      <c r="I75" s="54" t="str">
        <f t="shared" ref="I75:I84" si="4">IF(+H75="","",H75*G75)</f>
        <v/>
      </c>
    </row>
    <row r="76" spans="1:9" x14ac:dyDescent="0.25">
      <c r="A76" s="12"/>
      <c r="B76" s="44"/>
      <c r="C76" s="45"/>
      <c r="D76" s="46"/>
      <c r="E76" s="47"/>
      <c r="F76" s="48"/>
      <c r="G76" s="52" t="str">
        <f>IF(E76+F76=0,"",E76+VLOOKUP(F76,#REF!,2,FALSE))</f>
        <v/>
      </c>
      <c r="H76" s="53" t="str">
        <f t="shared" si="3"/>
        <v/>
      </c>
      <c r="I76" s="54" t="str">
        <f t="shared" si="4"/>
        <v/>
      </c>
    </row>
    <row r="77" spans="1:9" x14ac:dyDescent="0.25">
      <c r="A77" s="12"/>
      <c r="B77" s="44"/>
      <c r="C77" s="45"/>
      <c r="D77" s="46"/>
      <c r="E77" s="73"/>
      <c r="F77" s="47"/>
      <c r="G77" s="52" t="str">
        <f>IF(E77+F77=0,"",E77+VLOOKUP(F77,#REF!,2,FALSE))</f>
        <v/>
      </c>
      <c r="H77" s="53" t="str">
        <f t="shared" si="3"/>
        <v/>
      </c>
      <c r="I77" s="54" t="str">
        <f t="shared" si="4"/>
        <v/>
      </c>
    </row>
    <row r="78" spans="1:9" x14ac:dyDescent="0.25">
      <c r="A78" s="12"/>
      <c r="B78" s="72"/>
      <c r="C78" s="45"/>
      <c r="D78" s="46"/>
      <c r="E78" s="73"/>
      <c r="F78" s="47"/>
      <c r="G78" s="52" t="str">
        <f>IF(E78+F78=0,"",E78+VLOOKUP(F78,#REF!,2,FALSE))</f>
        <v/>
      </c>
      <c r="H78" s="53" t="str">
        <f t="shared" si="3"/>
        <v/>
      </c>
      <c r="I78" s="54" t="str">
        <f t="shared" si="4"/>
        <v/>
      </c>
    </row>
    <row r="79" spans="1:9" x14ac:dyDescent="0.25">
      <c r="A79" s="12"/>
      <c r="B79" s="72"/>
      <c r="C79" s="45"/>
      <c r="D79" s="46"/>
      <c r="E79" s="73"/>
      <c r="F79" s="47"/>
      <c r="G79" s="52" t="str">
        <f>IF(E79+F79=0,"",E79+VLOOKUP(F79,#REF!,2,FALSE))</f>
        <v/>
      </c>
      <c r="H79" s="53" t="str">
        <f t="shared" si="3"/>
        <v/>
      </c>
      <c r="I79" s="54" t="str">
        <f t="shared" si="4"/>
        <v/>
      </c>
    </row>
    <row r="80" spans="1:9" x14ac:dyDescent="0.25">
      <c r="A80" s="12"/>
      <c r="B80" s="72"/>
      <c r="C80" s="45"/>
      <c r="D80" s="46"/>
      <c r="E80" s="73"/>
      <c r="F80" s="47"/>
      <c r="G80" s="52" t="str">
        <f>IF(E80+F80=0,"",E80+VLOOKUP(F80,#REF!,2,FALSE))</f>
        <v/>
      </c>
      <c r="H80" s="53" t="str">
        <f t="shared" si="3"/>
        <v/>
      </c>
      <c r="I80" s="54" t="str">
        <f t="shared" si="4"/>
        <v/>
      </c>
    </row>
    <row r="81" spans="1:9" x14ac:dyDescent="0.25">
      <c r="A81" s="12"/>
      <c r="B81" s="72"/>
      <c r="C81" s="45"/>
      <c r="D81" s="46"/>
      <c r="E81" s="73"/>
      <c r="F81" s="47"/>
      <c r="G81" s="52" t="str">
        <f>IF(E81+F81=0,"",E81+VLOOKUP(F81,#REF!,2,FALSE))</f>
        <v/>
      </c>
      <c r="H81" s="53" t="str">
        <f t="shared" si="3"/>
        <v/>
      </c>
      <c r="I81" s="54" t="str">
        <f t="shared" si="4"/>
        <v/>
      </c>
    </row>
    <row r="82" spans="1:9" x14ac:dyDescent="0.25">
      <c r="A82" s="12"/>
      <c r="B82" s="72"/>
      <c r="C82" s="45"/>
      <c r="D82" s="46"/>
      <c r="E82" s="47"/>
      <c r="F82" s="47"/>
      <c r="G82" s="52" t="str">
        <f>IF(E82+F82=0,"",E82+VLOOKUP(F82,#REF!,2,FALSE))</f>
        <v/>
      </c>
      <c r="H82" s="53" t="str">
        <f t="shared" si="3"/>
        <v/>
      </c>
      <c r="I82" s="54" t="str">
        <f t="shared" si="4"/>
        <v/>
      </c>
    </row>
    <row r="83" spans="1:9" x14ac:dyDescent="0.25">
      <c r="A83" s="12"/>
      <c r="B83" s="44"/>
      <c r="C83" s="45"/>
      <c r="D83" s="46"/>
      <c r="E83" s="47"/>
      <c r="F83" s="47"/>
      <c r="G83" s="52" t="str">
        <f>IF(E83+F83=0,"",E83+VLOOKUP(F83,#REF!,2,FALSE))</f>
        <v/>
      </c>
      <c r="H83" s="53" t="str">
        <f t="shared" si="3"/>
        <v/>
      </c>
      <c r="I83" s="54" t="str">
        <f t="shared" si="4"/>
        <v/>
      </c>
    </row>
    <row r="84" spans="1:9" x14ac:dyDescent="0.25">
      <c r="A84" s="12"/>
      <c r="B84" s="44"/>
      <c r="C84" s="45"/>
      <c r="D84" s="46"/>
      <c r="E84" s="47"/>
      <c r="F84" s="47"/>
      <c r="G84" s="52" t="str">
        <f>IF(E84+F84=0,"",E84+VLOOKUP(F84,#REF!,2,FALSE))</f>
        <v/>
      </c>
      <c r="H84" s="53" t="str">
        <f t="shared" si="3"/>
        <v/>
      </c>
      <c r="I84" s="54" t="str">
        <f t="shared" si="4"/>
        <v/>
      </c>
    </row>
    <row r="85" spans="1:9" x14ac:dyDescent="0.25">
      <c r="A85" s="12"/>
      <c r="B85" s="44"/>
      <c r="C85" s="45"/>
      <c r="D85" s="46"/>
      <c r="E85" s="47"/>
      <c r="F85" s="47"/>
      <c r="G85" s="52" t="str">
        <f>IF(E85+F85=0,"",E85+VLOOKUP(F85,#REF!,2,FALSE))</f>
        <v/>
      </c>
      <c r="H85" s="53" t="str">
        <f t="shared" si="3"/>
        <v/>
      </c>
      <c r="I85" s="54"/>
    </row>
    <row r="86" spans="1:9" x14ac:dyDescent="0.25">
      <c r="A86" s="12"/>
      <c r="B86" s="44"/>
      <c r="C86" s="45"/>
      <c r="D86" s="46"/>
      <c r="E86" s="47"/>
      <c r="F86" s="47"/>
      <c r="G86" s="52" t="str">
        <f>IF(E86+F86=0,"",E86+VLOOKUP(F86,#REF!,2,FALSE))</f>
        <v/>
      </c>
      <c r="H86" s="53" t="str">
        <f t="shared" si="3"/>
        <v/>
      </c>
      <c r="I86" s="54" t="str">
        <f t="shared" ref="I86:I117" si="5">IF(+H86="","",H86*G86)</f>
        <v/>
      </c>
    </row>
    <row r="87" spans="1:9" x14ac:dyDescent="0.25">
      <c r="A87" s="12"/>
      <c r="B87" s="44"/>
      <c r="C87" s="45"/>
      <c r="D87" s="46"/>
      <c r="E87" s="47"/>
      <c r="F87" s="47"/>
      <c r="G87" s="52" t="str">
        <f>IF(E87+F87=0,"",E87+VLOOKUP(F87,#REF!,2,FALSE))</f>
        <v/>
      </c>
      <c r="H87" s="53" t="str">
        <f t="shared" si="3"/>
        <v/>
      </c>
      <c r="I87" s="54" t="str">
        <f t="shared" si="5"/>
        <v/>
      </c>
    </row>
    <row r="88" spans="1:9" x14ac:dyDescent="0.25">
      <c r="A88" s="12"/>
      <c r="B88" s="69"/>
      <c r="C88" s="45"/>
      <c r="D88" s="46"/>
      <c r="E88" s="47"/>
      <c r="F88" s="47"/>
      <c r="G88" s="52" t="str">
        <f>IF(E88+F88=0,"",E88+VLOOKUP(F88,#REF!,2,FALSE))</f>
        <v/>
      </c>
      <c r="H88" s="53" t="str">
        <f t="shared" si="3"/>
        <v/>
      </c>
      <c r="I88" s="54" t="str">
        <f t="shared" si="5"/>
        <v/>
      </c>
    </row>
    <row r="89" spans="1:9" x14ac:dyDescent="0.25">
      <c r="A89" s="12"/>
      <c r="B89" s="44"/>
      <c r="C89" s="45"/>
      <c r="D89" s="46"/>
      <c r="E89" s="47"/>
      <c r="F89" s="47"/>
      <c r="G89" s="52" t="str">
        <f>IF(E89+F89=0,"",E89+VLOOKUP(F89,#REF!,2,FALSE))</f>
        <v/>
      </c>
      <c r="H89" s="53" t="str">
        <f t="shared" si="3"/>
        <v/>
      </c>
      <c r="I89" s="54" t="str">
        <f t="shared" si="5"/>
        <v/>
      </c>
    </row>
    <row r="90" spans="1:9" x14ac:dyDescent="0.25">
      <c r="A90" s="12"/>
      <c r="B90" s="44"/>
      <c r="C90" s="45"/>
      <c r="D90" s="46"/>
      <c r="E90" s="47"/>
      <c r="F90" s="47"/>
      <c r="G90" s="52" t="str">
        <f>IF(E90+F90=0,"",E90+VLOOKUP(F90,#REF!,2,FALSE))</f>
        <v/>
      </c>
      <c r="H90" s="53" t="str">
        <f t="shared" si="3"/>
        <v/>
      </c>
      <c r="I90" s="54" t="str">
        <f t="shared" si="5"/>
        <v/>
      </c>
    </row>
    <row r="91" spans="1:9" x14ac:dyDescent="0.25">
      <c r="A91" s="12"/>
      <c r="B91" s="44"/>
      <c r="C91" s="45"/>
      <c r="D91" s="46"/>
      <c r="E91" s="47"/>
      <c r="F91" s="47"/>
      <c r="G91" s="52" t="str">
        <f>IF(E91+F91=0,"",E91+VLOOKUP(F91,#REF!,2,FALSE))</f>
        <v/>
      </c>
      <c r="H91" s="53" t="str">
        <f t="shared" si="3"/>
        <v/>
      </c>
      <c r="I91" s="54" t="str">
        <f t="shared" si="5"/>
        <v/>
      </c>
    </row>
    <row r="92" spans="1:9" x14ac:dyDescent="0.25">
      <c r="A92" s="12"/>
      <c r="B92" s="44"/>
      <c r="C92" s="45"/>
      <c r="D92" s="46"/>
      <c r="E92" s="64"/>
      <c r="F92" s="64"/>
      <c r="G92" s="52" t="str">
        <f>IF(E92+F92=0,"",E92+VLOOKUP(F92,#REF!,2,FALSE))</f>
        <v/>
      </c>
      <c r="H92" s="53" t="str">
        <f t="shared" si="3"/>
        <v/>
      </c>
      <c r="I92" s="54" t="str">
        <f t="shared" si="5"/>
        <v/>
      </c>
    </row>
    <row r="93" spans="1:9" x14ac:dyDescent="0.25">
      <c r="A93" s="12"/>
      <c r="B93" s="69"/>
      <c r="C93" s="45"/>
      <c r="D93" s="46"/>
      <c r="E93" s="64"/>
      <c r="F93" s="64"/>
      <c r="G93" s="52" t="str">
        <f>IF(E93+F93=0,"",E93+VLOOKUP(F93,#REF!,2,FALSE))</f>
        <v/>
      </c>
      <c r="H93" s="53" t="str">
        <f t="shared" si="3"/>
        <v/>
      </c>
      <c r="I93" s="54" t="str">
        <f t="shared" si="5"/>
        <v/>
      </c>
    </row>
    <row r="94" spans="1:9" x14ac:dyDescent="0.25">
      <c r="A94" s="12"/>
      <c r="B94" s="69"/>
      <c r="C94" s="45"/>
      <c r="D94" s="46"/>
      <c r="E94" s="64"/>
      <c r="F94" s="64"/>
      <c r="G94" s="52" t="str">
        <f>IF(E94+F94=0,"",E94+VLOOKUP(F94,#REF!,2,FALSE))</f>
        <v/>
      </c>
      <c r="H94" s="53" t="str">
        <f t="shared" si="3"/>
        <v/>
      </c>
      <c r="I94" s="54" t="str">
        <f t="shared" si="5"/>
        <v/>
      </c>
    </row>
    <row r="95" spans="1:9" x14ac:dyDescent="0.25">
      <c r="A95" s="12"/>
      <c r="B95" s="69"/>
      <c r="C95" s="45"/>
      <c r="D95" s="46"/>
      <c r="E95" s="64"/>
      <c r="F95" s="64"/>
      <c r="G95" s="52" t="str">
        <f>IF(E95+F95=0,"",E95+VLOOKUP(F95,#REF!,2,FALSE))</f>
        <v/>
      </c>
      <c r="H95" s="53" t="str">
        <f t="shared" si="3"/>
        <v/>
      </c>
      <c r="I95" s="54" t="str">
        <f t="shared" si="5"/>
        <v/>
      </c>
    </row>
    <row r="96" spans="1:9" x14ac:dyDescent="0.25">
      <c r="A96" s="12"/>
      <c r="B96" s="69"/>
      <c r="C96" s="45"/>
      <c r="D96" s="46"/>
      <c r="E96" s="64"/>
      <c r="F96" s="64"/>
      <c r="G96" s="52" t="str">
        <f>IF(E96+F96=0,"",E96+VLOOKUP(F96,#REF!,2,FALSE))</f>
        <v/>
      </c>
      <c r="H96" s="53" t="str">
        <f t="shared" si="3"/>
        <v/>
      </c>
      <c r="I96" s="54" t="str">
        <f t="shared" si="5"/>
        <v/>
      </c>
    </row>
    <row r="97" spans="1:9" x14ac:dyDescent="0.25">
      <c r="A97" s="12"/>
      <c r="B97" s="69"/>
      <c r="C97" s="45"/>
      <c r="D97" s="46"/>
      <c r="E97" s="64"/>
      <c r="F97" s="64"/>
      <c r="G97" s="52" t="str">
        <f>IF(E97+F97=0,"",E97+VLOOKUP(F97,#REF!,2,FALSE))</f>
        <v/>
      </c>
      <c r="H97" s="53" t="str">
        <f t="shared" si="3"/>
        <v/>
      </c>
      <c r="I97" s="54" t="str">
        <f t="shared" si="5"/>
        <v/>
      </c>
    </row>
    <row r="98" spans="1:9" x14ac:dyDescent="0.25">
      <c r="A98" s="12"/>
      <c r="B98" s="69"/>
      <c r="C98" s="45"/>
      <c r="D98" s="46"/>
      <c r="E98" s="64"/>
      <c r="F98" s="64"/>
      <c r="G98" s="52" t="str">
        <f>IF(E98+F98=0,"",E98+VLOOKUP(F98,#REF!,2,FALSE))</f>
        <v/>
      </c>
      <c r="H98" s="53" t="str">
        <f t="shared" si="3"/>
        <v/>
      </c>
      <c r="I98" s="54" t="str">
        <f t="shared" si="5"/>
        <v/>
      </c>
    </row>
    <row r="99" spans="1:9" x14ac:dyDescent="0.25">
      <c r="A99" s="12"/>
      <c r="B99" s="69"/>
      <c r="C99" s="45"/>
      <c r="D99" s="46"/>
      <c r="E99" s="64"/>
      <c r="F99" s="64"/>
      <c r="G99" s="52" t="str">
        <f>IF(E99+F99=0,"",E99+VLOOKUP(F99,#REF!,2,FALSE))</f>
        <v/>
      </c>
      <c r="H99" s="53" t="str">
        <f t="shared" si="3"/>
        <v/>
      </c>
      <c r="I99" s="54" t="str">
        <f t="shared" si="5"/>
        <v/>
      </c>
    </row>
    <row r="100" spans="1:9" x14ac:dyDescent="0.25">
      <c r="A100" s="12"/>
      <c r="B100" s="69"/>
      <c r="C100" s="45"/>
      <c r="D100" s="46"/>
      <c r="E100" s="64"/>
      <c r="F100" s="64"/>
      <c r="G100" s="52" t="str">
        <f>IF(E100+F100=0,"",E100+VLOOKUP(F100,#REF!,2,FALSE))</f>
        <v/>
      </c>
      <c r="H100" s="53" t="str">
        <f t="shared" si="3"/>
        <v/>
      </c>
      <c r="I100" s="54" t="str">
        <f t="shared" si="5"/>
        <v/>
      </c>
    </row>
    <row r="101" spans="1:9" x14ac:dyDescent="0.25">
      <c r="A101" s="12"/>
      <c r="B101" s="69"/>
      <c r="C101" s="45"/>
      <c r="D101" s="46"/>
      <c r="E101" s="64"/>
      <c r="F101" s="64"/>
      <c r="G101" s="52" t="str">
        <f>IF(E101+F101=0,"",E101+VLOOKUP(F101,#REF!,2,FALSE))</f>
        <v/>
      </c>
      <c r="H101" s="53" t="str">
        <f t="shared" si="3"/>
        <v/>
      </c>
      <c r="I101" s="54" t="str">
        <f t="shared" si="5"/>
        <v/>
      </c>
    </row>
    <row r="102" spans="1:9" x14ac:dyDescent="0.25">
      <c r="A102" s="12"/>
      <c r="B102" s="69"/>
      <c r="C102" s="45"/>
      <c r="D102" s="46"/>
      <c r="E102" s="64"/>
      <c r="F102" s="64"/>
      <c r="G102" s="52" t="str">
        <f>IF(E102+F102=0,"",E102+VLOOKUP(F102,#REF!,2,FALSE))</f>
        <v/>
      </c>
      <c r="H102" s="53" t="str">
        <f t="shared" ref="H102:H117" si="6">IF(D102="","",VLOOKUP(D102,Hourly_Rates,11,FALSE))</f>
        <v/>
      </c>
      <c r="I102" s="54" t="str">
        <f t="shared" si="5"/>
        <v/>
      </c>
    </row>
    <row r="103" spans="1:9" x14ac:dyDescent="0.25">
      <c r="A103" s="12"/>
      <c r="B103" s="69"/>
      <c r="C103" s="45"/>
      <c r="D103" s="46"/>
      <c r="E103" s="64"/>
      <c r="F103" s="64"/>
      <c r="G103" s="52" t="str">
        <f>IF(E103+F103=0,"",E103+VLOOKUP(F103,#REF!,2,FALSE))</f>
        <v/>
      </c>
      <c r="H103" s="53" t="str">
        <f t="shared" si="6"/>
        <v/>
      </c>
      <c r="I103" s="54" t="str">
        <f t="shared" si="5"/>
        <v/>
      </c>
    </row>
    <row r="104" spans="1:9" x14ac:dyDescent="0.25">
      <c r="A104" s="12"/>
      <c r="B104" s="69"/>
      <c r="C104" s="45"/>
      <c r="D104" s="46"/>
      <c r="E104" s="64"/>
      <c r="F104" s="64"/>
      <c r="G104" s="52" t="str">
        <f>IF(E104+F104=0,"",E104+VLOOKUP(F104,#REF!,2,FALSE))</f>
        <v/>
      </c>
      <c r="H104" s="53" t="str">
        <f t="shared" si="6"/>
        <v/>
      </c>
      <c r="I104" s="54" t="str">
        <f t="shared" si="5"/>
        <v/>
      </c>
    </row>
    <row r="105" spans="1:9" x14ac:dyDescent="0.25">
      <c r="A105" s="12"/>
      <c r="B105" s="69"/>
      <c r="C105" s="45"/>
      <c r="D105" s="46"/>
      <c r="E105" s="64"/>
      <c r="F105" s="64"/>
      <c r="G105" s="52" t="str">
        <f>IF(E105+F105=0,"",E105+VLOOKUP(F105,#REF!,2,FALSE))</f>
        <v/>
      </c>
      <c r="H105" s="53" t="str">
        <f t="shared" si="6"/>
        <v/>
      </c>
      <c r="I105" s="54" t="str">
        <f t="shared" si="5"/>
        <v/>
      </c>
    </row>
    <row r="106" spans="1:9" x14ac:dyDescent="0.25">
      <c r="A106" s="12"/>
      <c r="B106" s="69"/>
      <c r="C106" s="45"/>
      <c r="D106" s="46"/>
      <c r="E106" s="64"/>
      <c r="F106" s="64"/>
      <c r="G106" s="52" t="str">
        <f>IF(E106+F106=0,"",E106+VLOOKUP(F106,#REF!,2,FALSE))</f>
        <v/>
      </c>
      <c r="H106" s="53" t="str">
        <f t="shared" si="6"/>
        <v/>
      </c>
      <c r="I106" s="54" t="str">
        <f t="shared" si="5"/>
        <v/>
      </c>
    </row>
    <row r="107" spans="1:9" x14ac:dyDescent="0.25">
      <c r="A107" s="12"/>
      <c r="B107" s="69"/>
      <c r="C107" s="45"/>
      <c r="D107" s="46"/>
      <c r="E107" s="64"/>
      <c r="F107" s="64"/>
      <c r="G107" s="52" t="str">
        <f>IF(E107+F107=0,"",E107+VLOOKUP(F107,#REF!,2,FALSE))</f>
        <v/>
      </c>
      <c r="H107" s="53" t="str">
        <f t="shared" si="6"/>
        <v/>
      </c>
      <c r="I107" s="54" t="str">
        <f t="shared" si="5"/>
        <v/>
      </c>
    </row>
    <row r="108" spans="1:9" x14ac:dyDescent="0.25">
      <c r="A108" s="12"/>
      <c r="B108" s="69"/>
      <c r="C108" s="45"/>
      <c r="D108" s="46"/>
      <c r="E108" s="64"/>
      <c r="F108" s="64"/>
      <c r="G108" s="52" t="str">
        <f>IF(E108+F108=0,"",E108+VLOOKUP(F108,#REF!,2,FALSE))</f>
        <v/>
      </c>
      <c r="H108" s="53" t="str">
        <f t="shared" si="6"/>
        <v/>
      </c>
      <c r="I108" s="54" t="str">
        <f t="shared" si="5"/>
        <v/>
      </c>
    </row>
    <row r="109" spans="1:9" x14ac:dyDescent="0.25">
      <c r="A109" s="12"/>
      <c r="B109" s="69"/>
      <c r="C109" s="45"/>
      <c r="D109" s="46"/>
      <c r="E109" s="64"/>
      <c r="F109" s="64"/>
      <c r="G109" s="52" t="str">
        <f>IF(E109+F109=0,"",E109+VLOOKUP(F109,#REF!,2,FALSE))</f>
        <v/>
      </c>
      <c r="H109" s="53" t="str">
        <f t="shared" si="6"/>
        <v/>
      </c>
      <c r="I109" s="54" t="str">
        <f t="shared" si="5"/>
        <v/>
      </c>
    </row>
    <row r="110" spans="1:9" x14ac:dyDescent="0.25">
      <c r="A110" s="12"/>
      <c r="B110" s="69"/>
      <c r="C110" s="45"/>
      <c r="D110" s="46"/>
      <c r="E110" s="64"/>
      <c r="F110" s="64"/>
      <c r="G110" s="52" t="str">
        <f>IF(E110+F110=0,"",E110+VLOOKUP(F110,#REF!,2,FALSE))</f>
        <v/>
      </c>
      <c r="H110" s="53" t="str">
        <f t="shared" si="6"/>
        <v/>
      </c>
      <c r="I110" s="54" t="str">
        <f t="shared" si="5"/>
        <v/>
      </c>
    </row>
    <row r="111" spans="1:9" x14ac:dyDescent="0.25">
      <c r="A111" s="12"/>
      <c r="B111" s="69"/>
      <c r="C111" s="45"/>
      <c r="D111" s="46"/>
      <c r="E111" s="64"/>
      <c r="F111" s="64"/>
      <c r="G111" s="52" t="str">
        <f>IF(E111+F111=0,"",E111+VLOOKUP(F111,#REF!,2,FALSE))</f>
        <v/>
      </c>
      <c r="H111" s="53" t="str">
        <f t="shared" si="6"/>
        <v/>
      </c>
      <c r="I111" s="54" t="str">
        <f t="shared" si="5"/>
        <v/>
      </c>
    </row>
    <row r="112" spans="1:9" x14ac:dyDescent="0.25">
      <c r="A112" s="12"/>
      <c r="B112" s="69"/>
      <c r="C112" s="45"/>
      <c r="D112" s="46"/>
      <c r="E112" s="64"/>
      <c r="F112" s="64"/>
      <c r="G112" s="52" t="str">
        <f>IF(E112+F112=0,"",E112+VLOOKUP(F112,#REF!,2,FALSE))</f>
        <v/>
      </c>
      <c r="H112" s="53" t="str">
        <f t="shared" si="6"/>
        <v/>
      </c>
      <c r="I112" s="54" t="str">
        <f t="shared" si="5"/>
        <v/>
      </c>
    </row>
    <row r="113" spans="1:9" x14ac:dyDescent="0.25">
      <c r="A113" s="12"/>
      <c r="B113" s="69"/>
      <c r="C113" s="75"/>
      <c r="D113" s="76"/>
      <c r="E113" s="77"/>
      <c r="F113" s="77"/>
      <c r="G113" s="78" t="str">
        <f>IF(E113+F113=0,"",E113+VLOOKUP(F113,#REF!,2,FALSE))</f>
        <v/>
      </c>
      <c r="H113" s="79" t="str">
        <f t="shared" si="6"/>
        <v/>
      </c>
      <c r="I113" s="80" t="str">
        <f t="shared" si="5"/>
        <v/>
      </c>
    </row>
    <row r="114" spans="1:9" x14ac:dyDescent="0.25">
      <c r="B114" s="74"/>
      <c r="C114" s="75"/>
      <c r="D114" s="76"/>
      <c r="E114" s="77"/>
      <c r="F114" s="77"/>
      <c r="G114" s="78" t="str">
        <f>IF(E114+F114=0,"",E114+VLOOKUP(F114,#REF!,2,FALSE))</f>
        <v/>
      </c>
      <c r="H114" s="79" t="str">
        <f t="shared" si="6"/>
        <v/>
      </c>
      <c r="I114" s="80" t="str">
        <f t="shared" si="5"/>
        <v/>
      </c>
    </row>
    <row r="115" spans="1:9" x14ac:dyDescent="0.25">
      <c r="B115" s="74"/>
      <c r="C115" s="75"/>
      <c r="D115" s="76"/>
      <c r="E115" s="77"/>
      <c r="F115" s="77"/>
      <c r="G115" s="78" t="str">
        <f>IF(E115+F115=0,"",E115+VLOOKUP(F115,#REF!,2,FALSE))</f>
        <v/>
      </c>
      <c r="H115" s="79" t="str">
        <f t="shared" si="6"/>
        <v/>
      </c>
      <c r="I115" s="80" t="str">
        <f t="shared" si="5"/>
        <v/>
      </c>
    </row>
    <row r="116" spans="1:9" x14ac:dyDescent="0.25">
      <c r="B116" s="74"/>
      <c r="C116" s="75"/>
      <c r="D116" s="76"/>
      <c r="E116" s="77"/>
      <c r="F116" s="77"/>
      <c r="G116" s="78" t="str">
        <f>IF(E116+F116=0,"",E116+VLOOKUP(F116,#REF!,2,FALSE))</f>
        <v/>
      </c>
      <c r="H116" s="79" t="str">
        <f t="shared" si="6"/>
        <v/>
      </c>
      <c r="I116" s="80" t="str">
        <f t="shared" si="5"/>
        <v/>
      </c>
    </row>
    <row r="117" spans="1:9" ht="15.75" thickBot="1" x14ac:dyDescent="0.3">
      <c r="B117" s="74"/>
      <c r="C117" s="82"/>
      <c r="D117" s="83"/>
      <c r="E117" s="84"/>
      <c r="F117" s="84"/>
      <c r="G117" s="78" t="str">
        <f>IF(E117+F117=0,"",E117+VLOOKUP(F117,#REF!,2,FALSE))</f>
        <v/>
      </c>
      <c r="H117" s="79" t="str">
        <f t="shared" si="6"/>
        <v/>
      </c>
      <c r="I117" s="80" t="str">
        <f t="shared" si="5"/>
        <v/>
      </c>
    </row>
    <row r="118" spans="1:9" ht="16.5" thickBot="1" x14ac:dyDescent="0.3">
      <c r="B118" s="81"/>
      <c r="C118" s="86"/>
      <c r="D118" s="87"/>
      <c r="E118" s="88" t="s">
        <v>42</v>
      </c>
      <c r="F118" s="89"/>
      <c r="G118" s="90">
        <f>SUM(G7:G117)</f>
        <v>3</v>
      </c>
      <c r="H118" s="91"/>
      <c r="I118" s="92">
        <f>SUM(I7:I117)</f>
        <v>135.94999999999999</v>
      </c>
    </row>
    <row r="119" spans="1:9" ht="15.75" thickBot="1" x14ac:dyDescent="0.3">
      <c r="B119" s="85"/>
    </row>
    <row r="178" spans="4:14" x14ac:dyDescent="0.25">
      <c r="D178"/>
      <c r="E178"/>
      <c r="F178"/>
      <c r="G178"/>
      <c r="H178"/>
      <c r="I178"/>
    </row>
    <row r="179" spans="4:14" x14ac:dyDescent="0.25">
      <c r="N179">
        <v>43224</v>
      </c>
    </row>
  </sheetData>
  <mergeCells count="2">
    <mergeCell ref="G3:I3"/>
    <mergeCell ref="E5:F5"/>
  </mergeCells>
  <dataValidations count="3">
    <dataValidation type="list" allowBlank="1" showInputMessage="1" showErrorMessage="1" sqref="C7:C116">
      <formula1>Division</formula1>
    </dataValidation>
    <dataValidation type="list" allowBlank="1" showInputMessage="1" showErrorMessage="1" sqref="D7:D116">
      <formula1>APS</formula1>
    </dataValidation>
    <dataValidation type="list" allowBlank="1" showInputMessage="1" showErrorMessage="1" sqref="D117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AND GRANT LISTING</vt:lpstr>
      <vt:lpstr>COST ESTIMATE FOR COMPLIANCE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2013-01-08T00:00:20Z</dcterms:created>
  <dcterms:modified xsi:type="dcterms:W3CDTF">2015-06-29T05:56:39Z</dcterms:modified>
</cp:coreProperties>
</file>